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aglover</author>
  </authors>
  <commentList>
    <comment ref="B5" authorId="0">
      <text>
        <r>
          <rPr>
            <b/>
            <sz val="8"/>
            <rFont val="Tahoma"/>
            <family val="0"/>
          </rPr>
          <t>aglover:</t>
        </r>
        <r>
          <rPr>
            <sz val="8"/>
            <rFont val="Tahoma"/>
            <family val="0"/>
          </rPr>
          <t xml:space="preserve">
Includes chimneys</t>
        </r>
      </text>
    </comment>
    <comment ref="Z6" authorId="0">
      <text>
        <r>
          <rPr>
            <b/>
            <sz val="8"/>
            <rFont val="Tahoma"/>
            <family val="0"/>
          </rPr>
          <t>aglover:</t>
        </r>
        <r>
          <rPr>
            <sz val="8"/>
            <rFont val="Tahoma"/>
            <family val="0"/>
          </rPr>
          <t xml:space="preserve">
Sensitised</t>
        </r>
      </text>
    </comment>
    <comment ref="X6" authorId="0">
      <text>
        <r>
          <rPr>
            <b/>
            <sz val="8"/>
            <rFont val="Tahoma"/>
            <family val="0"/>
          </rPr>
          <t>aglover:</t>
        </r>
        <r>
          <rPr>
            <sz val="8"/>
            <rFont val="Tahoma"/>
            <family val="0"/>
          </rPr>
          <t xml:space="preserve">
Door count</t>
        </r>
      </text>
    </comment>
    <comment ref="AD6" authorId="0">
      <text>
        <r>
          <rPr>
            <b/>
            <sz val="8"/>
            <rFont val="Tahoma"/>
            <family val="0"/>
          </rPr>
          <t>aglover:</t>
        </r>
        <r>
          <rPr>
            <sz val="8"/>
            <rFont val="Tahoma"/>
            <family val="0"/>
          </rPr>
          <t xml:space="preserve">
Individual flats benefitting within sheltered schemes</t>
        </r>
      </text>
    </comment>
    <comment ref="AE6" authorId="0">
      <text>
        <r>
          <rPr>
            <b/>
            <sz val="8"/>
            <rFont val="Tahoma"/>
            <family val="0"/>
          </rPr>
          <t>aglover:</t>
        </r>
        <r>
          <rPr>
            <sz val="8"/>
            <rFont val="Tahoma"/>
            <family val="0"/>
          </rPr>
          <t xml:space="preserve">
Individual flats benefitting within sheltered schemes</t>
        </r>
      </text>
    </comment>
    <comment ref="AF6" authorId="0">
      <text>
        <r>
          <rPr>
            <b/>
            <sz val="8"/>
            <rFont val="Tahoma"/>
            <family val="0"/>
          </rPr>
          <t>aglover:</t>
        </r>
        <r>
          <rPr>
            <sz val="8"/>
            <rFont val="Tahoma"/>
            <family val="0"/>
          </rPr>
          <t xml:space="preserve">
Individual flats benefitting within sheltered schemes</t>
        </r>
      </text>
    </comment>
    <comment ref="AG5" authorId="0">
      <text>
        <r>
          <rPr>
            <b/>
            <sz val="8"/>
            <rFont val="Tahoma"/>
            <family val="0"/>
          </rPr>
          <t>aglover:</t>
        </r>
        <r>
          <rPr>
            <sz val="8"/>
            <rFont val="Tahoma"/>
            <family val="0"/>
          </rPr>
          <t xml:space="preserve">
Includes Measham Road remedial work,
Toms Court,Measham External staircases, Compartment floors, Parkview fire escape,
damp proofing sheltered scheme header tanks
</t>
        </r>
      </text>
    </comment>
    <comment ref="AG17" authorId="0">
      <text>
        <r>
          <rPr>
            <b/>
            <sz val="8"/>
            <rFont val="Tahoma"/>
            <family val="0"/>
          </rPr>
          <t>aglover:</t>
        </r>
        <r>
          <rPr>
            <sz val="8"/>
            <rFont val="Tahoma"/>
            <family val="0"/>
          </rPr>
          <t xml:space="preserve">
Toms Court</t>
        </r>
      </text>
    </comment>
    <comment ref="AG18" authorId="0">
      <text>
        <r>
          <rPr>
            <b/>
            <sz val="8"/>
            <rFont val="Tahoma"/>
            <family val="0"/>
          </rPr>
          <t>aglover:</t>
        </r>
        <r>
          <rPr>
            <sz val="8"/>
            <rFont val="Tahoma"/>
            <family val="0"/>
          </rPr>
          <t xml:space="preserve">
Atherstone Road Estate</t>
        </r>
      </text>
    </comment>
    <comment ref="AG20" authorId="0">
      <text>
        <r>
          <rPr>
            <b/>
            <sz val="8"/>
            <rFont val="Tahoma"/>
            <family val="0"/>
          </rPr>
          <t>aglover:</t>
        </r>
        <r>
          <rPr>
            <sz val="8"/>
            <rFont val="Tahoma"/>
            <family val="0"/>
          </rPr>
          <t xml:space="preserve">
Measham Road</t>
        </r>
      </text>
    </comment>
    <comment ref="AG23" authorId="0">
      <text>
        <r>
          <rPr>
            <b/>
            <sz val="8"/>
            <rFont val="Tahoma"/>
            <family val="0"/>
          </rPr>
          <t>aglover:</t>
        </r>
        <r>
          <rPr>
            <sz val="8"/>
            <rFont val="Tahoma"/>
            <family val="0"/>
          </rPr>
          <t xml:space="preserve">
Loughborough Road</t>
        </r>
      </text>
    </comment>
    <comment ref="AG25" authorId="0">
      <text>
        <r>
          <rPr>
            <b/>
            <sz val="8"/>
            <rFont val="Tahoma"/>
            <family val="0"/>
          </rPr>
          <t>aglover:</t>
        </r>
        <r>
          <rPr>
            <sz val="8"/>
            <rFont val="Tahoma"/>
            <family val="0"/>
          </rPr>
          <t xml:space="preserve">
Parkview</t>
        </r>
      </text>
    </comment>
    <comment ref="AG13" authorId="0">
      <text>
        <r>
          <rPr>
            <b/>
            <sz val="8"/>
            <rFont val="Tahoma"/>
            <family val="0"/>
          </rPr>
          <t>aglover:</t>
        </r>
        <r>
          <rPr>
            <sz val="8"/>
            <rFont val="Tahoma"/>
            <family val="0"/>
          </rPr>
          <t xml:space="preserve">
Cherry Tree</t>
        </r>
      </text>
    </comment>
    <comment ref="AG15" authorId="0">
      <text>
        <r>
          <rPr>
            <b/>
            <sz val="8"/>
            <rFont val="Tahoma"/>
            <family val="0"/>
          </rPr>
          <t>aglover:</t>
        </r>
        <r>
          <rPr>
            <sz val="8"/>
            <rFont val="Tahoma"/>
            <family val="0"/>
          </rPr>
          <t xml:space="preserve">
Fairfield Court &amp; St. Mary's Court</t>
        </r>
      </text>
    </comment>
  </commentList>
</comments>
</file>

<file path=xl/sharedStrings.xml><?xml version="1.0" encoding="utf-8"?>
<sst xmlns="http://schemas.openxmlformats.org/spreadsheetml/2006/main" count="84" uniqueCount="43">
  <si>
    <t>HPIP 5-Year Programme for 2010-15</t>
  </si>
  <si>
    <t>Ward:</t>
  </si>
  <si>
    <t>Appleby</t>
  </si>
  <si>
    <t>Ashby Holywell</t>
  </si>
  <si>
    <t>Ashby Ivanhoe</t>
  </si>
  <si>
    <t xml:space="preserve">Bardon </t>
  </si>
  <si>
    <t>Breedon</t>
  </si>
  <si>
    <t>Castle Donington</t>
  </si>
  <si>
    <t>Coalville</t>
  </si>
  <si>
    <t>Greenhill</t>
  </si>
  <si>
    <t>Hugglescote</t>
  </si>
  <si>
    <t>Ibstock &amp; Heather</t>
  </si>
  <si>
    <t>Kegworth &amp; Whatton</t>
  </si>
  <si>
    <t>Measham</t>
  </si>
  <si>
    <t>Moira</t>
  </si>
  <si>
    <t>Oakthorpe &amp; Donisthorpe</t>
  </si>
  <si>
    <t>Ravenstone &amp; Packington</t>
  </si>
  <si>
    <t>Snibston</t>
  </si>
  <si>
    <t>Thringstone</t>
  </si>
  <si>
    <t>Valley</t>
  </si>
  <si>
    <t>Whitwick</t>
  </si>
  <si>
    <t>Count</t>
  </si>
  <si>
    <t>2010-11</t>
  </si>
  <si>
    <t>2011-12</t>
  </si>
  <si>
    <t>2012-13</t>
  </si>
  <si>
    <t>2013-14</t>
  </si>
  <si>
    <t>2014-15</t>
  </si>
  <si>
    <t>Electrics</t>
  </si>
  <si>
    <t>Windows</t>
  </si>
  <si>
    <t>Miscellaneous</t>
  </si>
  <si>
    <t xml:space="preserve">Electrics </t>
  </si>
  <si>
    <t>Roofs (incl. chimneys)</t>
  </si>
  <si>
    <t>External Doors</t>
  </si>
  <si>
    <t xml:space="preserve">5-year Programme by Ward </t>
  </si>
  <si>
    <t xml:space="preserve">Workstream -Roofs </t>
  </si>
  <si>
    <t>Digital Aerials</t>
  </si>
  <si>
    <t>2010/11</t>
  </si>
  <si>
    <t>Summary 2010/11</t>
  </si>
  <si>
    <t xml:space="preserve">Lifts 2010/15 </t>
  </si>
  <si>
    <t>Gas Boilers 2010/12</t>
  </si>
  <si>
    <t>Fire Alarms 2010/15</t>
  </si>
  <si>
    <t>Other 2010/15</t>
  </si>
  <si>
    <t>Breakdown of Initial Programme by Ward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</si>
</sst>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00000"/>
    <numFmt numFmtId="166" formatCode="&quot;£&quot;#,##0.00"/>
    <numFmt numFmtId="167" formatCode="&quot;£&quot;#,##0.000000"/>
    <numFmt numFmtId="168" formatCode="0.0%"/>
    <numFmt numFmtId="169" formatCode="&quot;£&quot;#,##0.0"/>
  </numFmts>
  <fonts count="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3" fillId="2" borderId="1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5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21" xfId="0" applyFont="1" applyFill="1" applyBorder="1" applyAlignment="1">
      <alignment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1" fontId="3" fillId="0" borderId="21" xfId="0" applyNumberFormat="1" applyFont="1" applyFill="1" applyBorder="1" applyAlignment="1">
      <alignment wrapText="1"/>
    </xf>
    <xf numFmtId="1" fontId="3" fillId="0" borderId="6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/>
    </xf>
    <xf numFmtId="1" fontId="3" fillId="0" borderId="5" xfId="0" applyNumberFormat="1" applyFont="1" applyFill="1" applyBorder="1" applyAlignment="1">
      <alignment/>
    </xf>
    <xf numFmtId="1" fontId="3" fillId="0" borderId="6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wrapText="1"/>
    </xf>
    <xf numFmtId="0" fontId="3" fillId="0" borderId="4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3" fillId="2" borderId="22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0" fontId="3" fillId="6" borderId="17" xfId="0" applyFont="1" applyFill="1" applyBorder="1" applyAlignment="1">
      <alignment wrapText="1"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6" borderId="4" xfId="0" applyFont="1" applyFill="1" applyBorder="1" applyAlignment="1">
      <alignment wrapText="1"/>
    </xf>
    <xf numFmtId="0" fontId="3" fillId="6" borderId="26" xfId="0" applyFont="1" applyFill="1" applyBorder="1" applyAlignment="1">
      <alignment horizontal="center"/>
    </xf>
    <xf numFmtId="0" fontId="3" fillId="6" borderId="27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6" borderId="30" xfId="0" applyFont="1" applyFill="1" applyBorder="1" applyAlignment="1">
      <alignment wrapText="1"/>
    </xf>
    <xf numFmtId="0" fontId="3" fillId="6" borderId="25" xfId="0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3" fillId="5" borderId="27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5" borderId="19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5" borderId="30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6" xfId="0" applyFont="1" applyBorder="1" applyAlignment="1">
      <alignment wrapText="1"/>
    </xf>
    <xf numFmtId="0" fontId="0" fillId="0" borderId="31" xfId="0" applyBorder="1" applyAlignment="1">
      <alignment wrapText="1"/>
    </xf>
    <xf numFmtId="0" fontId="3" fillId="7" borderId="6" xfId="0" applyFont="1" applyFill="1" applyBorder="1" applyAlignment="1">
      <alignment horizontal="center"/>
    </xf>
    <xf numFmtId="1" fontId="3" fillId="7" borderId="4" xfId="0" applyNumberFormat="1" applyFont="1" applyFill="1" applyBorder="1" applyAlignment="1">
      <alignment/>
    </xf>
    <xf numFmtId="1" fontId="3" fillId="7" borderId="5" xfId="0" applyNumberFormat="1" applyFont="1" applyFill="1" applyBorder="1" applyAlignment="1">
      <alignment/>
    </xf>
    <xf numFmtId="1" fontId="3" fillId="7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tabSelected="1" workbookViewId="0" topLeftCell="Y1">
      <selection activeCell="AO8" sqref="AO8"/>
    </sheetView>
  </sheetViews>
  <sheetFormatPr defaultColWidth="9.140625" defaultRowHeight="12.75"/>
  <cols>
    <col min="1" max="1" width="27.421875" style="0" customWidth="1"/>
    <col min="7" max="7" width="1.421875" style="0" customWidth="1"/>
    <col min="8" max="8" width="15.8515625" style="50" customWidth="1"/>
    <col min="9" max="9" width="1.421875" style="0" customWidth="1"/>
    <col min="10" max="10" width="9.57421875" style="0" customWidth="1"/>
    <col min="15" max="15" width="1.421875" style="0" customWidth="1"/>
    <col min="16" max="16" width="11.140625" style="50" customWidth="1"/>
    <col min="17" max="17" width="1.421875" style="0" customWidth="1"/>
    <col min="23" max="23" width="1.421875" style="0" customWidth="1"/>
    <col min="24" max="24" width="12.7109375" style="55" customWidth="1"/>
    <col min="25" max="25" width="1.421875" style="0" customWidth="1"/>
    <col min="26" max="26" width="10.421875" style="0" customWidth="1"/>
    <col min="27" max="27" width="1.421875" style="0" customWidth="1"/>
    <col min="28" max="28" width="9.8515625" style="0" customWidth="1"/>
    <col min="29" max="29" width="1.421875" style="0" customWidth="1"/>
    <col min="30" max="30" width="10.00390625" style="0" customWidth="1"/>
    <col min="31" max="31" width="11.8515625" style="0" customWidth="1"/>
    <col min="32" max="33" width="10.8515625" style="0" customWidth="1"/>
    <col min="34" max="34" width="1.421875" style="0" customWidth="1"/>
    <col min="35" max="35" width="16.00390625" style="0" customWidth="1"/>
    <col min="36" max="36" width="1.421875" style="0" customWidth="1"/>
    <col min="37" max="37" width="17.140625" style="0" customWidth="1"/>
    <col min="38" max="38" width="1.421875" style="0" customWidth="1"/>
  </cols>
  <sheetData>
    <row r="1" ht="18">
      <c r="A1" s="1" t="s">
        <v>0</v>
      </c>
    </row>
    <row r="2" spans="1:24" s="1" customFormat="1" ht="18">
      <c r="A2" s="1" t="s">
        <v>42</v>
      </c>
      <c r="H2" s="51"/>
      <c r="P2" s="51"/>
      <c r="X2" s="56"/>
    </row>
    <row r="3" ht="13.5" thickBot="1"/>
    <row r="4" spans="1:37" s="2" customFormat="1" ht="32.25" customHeight="1" thickBot="1">
      <c r="A4" s="9" t="s">
        <v>1</v>
      </c>
      <c r="B4" s="17" t="s">
        <v>34</v>
      </c>
      <c r="C4" s="18"/>
      <c r="D4" s="18"/>
      <c r="E4" s="18"/>
      <c r="F4" s="19"/>
      <c r="H4" s="63" t="s">
        <v>31</v>
      </c>
      <c r="J4" s="20" t="s">
        <v>27</v>
      </c>
      <c r="K4" s="21"/>
      <c r="L4" s="21"/>
      <c r="M4" s="21"/>
      <c r="N4" s="22"/>
      <c r="P4" s="52" t="s">
        <v>30</v>
      </c>
      <c r="R4" s="20" t="s">
        <v>32</v>
      </c>
      <c r="S4" s="21"/>
      <c r="T4" s="21"/>
      <c r="U4" s="21"/>
      <c r="V4" s="22"/>
      <c r="X4" s="57" t="s">
        <v>32</v>
      </c>
      <c r="Z4" s="44" t="s">
        <v>28</v>
      </c>
      <c r="AA4" s="27"/>
      <c r="AB4" s="34" t="s">
        <v>35</v>
      </c>
      <c r="AD4" s="20" t="s">
        <v>29</v>
      </c>
      <c r="AE4" s="21"/>
      <c r="AF4" s="21"/>
      <c r="AG4" s="22"/>
      <c r="AI4" s="44" t="s">
        <v>29</v>
      </c>
      <c r="AK4" s="104" t="s">
        <v>33</v>
      </c>
    </row>
    <row r="5" spans="1:41" s="2" customFormat="1" ht="49.5" customHeight="1">
      <c r="A5" s="7"/>
      <c r="B5" s="101" t="s">
        <v>36</v>
      </c>
      <c r="C5" s="103" t="s">
        <v>23</v>
      </c>
      <c r="D5" s="31" t="s">
        <v>24</v>
      </c>
      <c r="E5" s="31" t="s">
        <v>25</v>
      </c>
      <c r="F5" s="31" t="s">
        <v>26</v>
      </c>
      <c r="G5" s="3"/>
      <c r="H5" s="53" t="s">
        <v>37</v>
      </c>
      <c r="I5" s="3"/>
      <c r="J5" s="39" t="s">
        <v>22</v>
      </c>
      <c r="K5" s="97" t="s">
        <v>23</v>
      </c>
      <c r="L5" s="100" t="s">
        <v>24</v>
      </c>
      <c r="M5" s="97" t="s">
        <v>25</v>
      </c>
      <c r="N5" s="96" t="s">
        <v>26</v>
      </c>
      <c r="O5" s="3"/>
      <c r="P5" s="53" t="s">
        <v>37</v>
      </c>
      <c r="Q5" s="3"/>
      <c r="R5" s="91" t="s">
        <v>22</v>
      </c>
      <c r="S5" s="45" t="s">
        <v>23</v>
      </c>
      <c r="T5" s="93" t="s">
        <v>24</v>
      </c>
      <c r="U5" s="45" t="s">
        <v>25</v>
      </c>
      <c r="V5" s="88" t="s">
        <v>26</v>
      </c>
      <c r="W5" s="3"/>
      <c r="X5" s="53" t="s">
        <v>37</v>
      </c>
      <c r="Y5" s="3"/>
      <c r="Z5" s="46" t="s">
        <v>22</v>
      </c>
      <c r="AA5" s="28"/>
      <c r="AB5" s="65" t="s">
        <v>36</v>
      </c>
      <c r="AC5" s="3"/>
      <c r="AD5" s="72" t="s">
        <v>38</v>
      </c>
      <c r="AE5" s="76" t="s">
        <v>39</v>
      </c>
      <c r="AF5" s="81" t="s">
        <v>40</v>
      </c>
      <c r="AG5" s="76" t="s">
        <v>41</v>
      </c>
      <c r="AH5" s="3"/>
      <c r="AI5" s="53" t="s">
        <v>37</v>
      </c>
      <c r="AJ5" s="3"/>
      <c r="AK5" s="105"/>
      <c r="AL5" s="3"/>
      <c r="AM5" s="3"/>
      <c r="AN5" s="3"/>
      <c r="AO5" s="3"/>
    </row>
    <row r="6" spans="1:41" s="2" customFormat="1" ht="16.5" thickBot="1">
      <c r="A6" s="8"/>
      <c r="B6" s="102" t="s">
        <v>21</v>
      </c>
      <c r="C6" s="33" t="s">
        <v>21</v>
      </c>
      <c r="D6" s="32" t="s">
        <v>21</v>
      </c>
      <c r="E6" s="32" t="s">
        <v>21</v>
      </c>
      <c r="F6" s="33" t="s">
        <v>21</v>
      </c>
      <c r="G6" s="3"/>
      <c r="H6" s="47" t="s">
        <v>21</v>
      </c>
      <c r="I6" s="3"/>
      <c r="J6" s="99" t="s">
        <v>21</v>
      </c>
      <c r="K6" s="98" t="s">
        <v>21</v>
      </c>
      <c r="L6" s="95" t="s">
        <v>21</v>
      </c>
      <c r="M6" s="98" t="s">
        <v>21</v>
      </c>
      <c r="N6" s="40" t="s">
        <v>21</v>
      </c>
      <c r="O6" s="3"/>
      <c r="P6" s="47" t="s">
        <v>21</v>
      </c>
      <c r="Q6" s="3"/>
      <c r="R6" s="84" t="s">
        <v>21</v>
      </c>
      <c r="S6" s="90" t="s">
        <v>21</v>
      </c>
      <c r="T6" s="94" t="s">
        <v>21</v>
      </c>
      <c r="U6" s="90" t="s">
        <v>21</v>
      </c>
      <c r="V6" s="89" t="s">
        <v>21</v>
      </c>
      <c r="W6" s="3"/>
      <c r="X6" s="58" t="s">
        <v>21</v>
      </c>
      <c r="Y6" s="3"/>
      <c r="Z6" s="35" t="s">
        <v>21</v>
      </c>
      <c r="AA6" s="29"/>
      <c r="AB6" s="33" t="s">
        <v>21</v>
      </c>
      <c r="AC6" s="3"/>
      <c r="AD6" s="78" t="s">
        <v>21</v>
      </c>
      <c r="AE6" s="77" t="s">
        <v>21</v>
      </c>
      <c r="AF6" s="82" t="s">
        <v>21</v>
      </c>
      <c r="AG6" s="77" t="s">
        <v>21</v>
      </c>
      <c r="AH6" s="3"/>
      <c r="AI6" s="47" t="s">
        <v>21</v>
      </c>
      <c r="AJ6" s="3"/>
      <c r="AK6" s="106" t="s">
        <v>21</v>
      </c>
      <c r="AL6" s="3"/>
      <c r="AM6" s="3"/>
      <c r="AN6" s="3"/>
      <c r="AO6" s="3"/>
    </row>
    <row r="7" spans="1:37" s="2" customFormat="1" ht="15">
      <c r="A7" s="10" t="s">
        <v>2</v>
      </c>
      <c r="B7" s="92">
        <v>0</v>
      </c>
      <c r="C7" s="10">
        <v>0</v>
      </c>
      <c r="D7" s="14">
        <v>13</v>
      </c>
      <c r="E7" s="14">
        <v>0</v>
      </c>
      <c r="F7" s="10">
        <v>0</v>
      </c>
      <c r="H7" s="64">
        <f aca="true" t="shared" si="0" ref="H7:H26">SUM(B7+C7+D7+E7+F7)</f>
        <v>13</v>
      </c>
      <c r="J7" s="92">
        <v>0</v>
      </c>
      <c r="K7" s="10">
        <v>0</v>
      </c>
      <c r="L7" s="85">
        <v>19</v>
      </c>
      <c r="M7" s="10">
        <v>0</v>
      </c>
      <c r="N7" s="41">
        <v>0</v>
      </c>
      <c r="P7" s="48">
        <f aca="true" t="shared" si="1" ref="P7:P26">SUM(J7+K7+L7+M7+N7)</f>
        <v>19</v>
      </c>
      <c r="R7" s="92">
        <v>13</v>
      </c>
      <c r="S7" s="10">
        <v>0</v>
      </c>
      <c r="T7" s="85">
        <v>0</v>
      </c>
      <c r="U7" s="10">
        <v>0</v>
      </c>
      <c r="V7" s="41">
        <v>1</v>
      </c>
      <c r="W7" s="4"/>
      <c r="X7" s="59">
        <f aca="true" t="shared" si="2" ref="X7:X26">SUM(R7+S7+T7+U7+V7)</f>
        <v>14</v>
      </c>
      <c r="Y7" s="4"/>
      <c r="Z7" s="36">
        <v>12</v>
      </c>
      <c r="AA7" s="26"/>
      <c r="AB7" s="66">
        <v>0</v>
      </c>
      <c r="AD7" s="79">
        <v>0</v>
      </c>
      <c r="AE7" s="23">
        <v>0</v>
      </c>
      <c r="AF7" s="73">
        <v>0</v>
      </c>
      <c r="AG7" s="23">
        <v>0</v>
      </c>
      <c r="AH7" s="4"/>
      <c r="AI7" s="69">
        <f aca="true" t="shared" si="3" ref="AI7:AI25">SUM(AD7+AE7+AF7+AG7)</f>
        <v>0</v>
      </c>
      <c r="AJ7" s="4"/>
      <c r="AK7" s="107">
        <f>SUM(H7+P7+X7+Z7+AB7+AI7)</f>
        <v>58</v>
      </c>
    </row>
    <row r="8" spans="1:37" s="2" customFormat="1" ht="15">
      <c r="A8" s="11" t="s">
        <v>3</v>
      </c>
      <c r="B8" s="80">
        <v>0</v>
      </c>
      <c r="C8" s="11">
        <v>0</v>
      </c>
      <c r="D8" s="15">
        <v>15</v>
      </c>
      <c r="E8" s="15">
        <v>0</v>
      </c>
      <c r="F8" s="11">
        <v>0</v>
      </c>
      <c r="H8" s="12">
        <f t="shared" si="0"/>
        <v>15</v>
      </c>
      <c r="J8" s="80">
        <v>0</v>
      </c>
      <c r="K8" s="11">
        <v>66</v>
      </c>
      <c r="L8" s="86">
        <v>0</v>
      </c>
      <c r="M8" s="11">
        <v>0</v>
      </c>
      <c r="N8" s="42">
        <v>0</v>
      </c>
      <c r="P8" s="12">
        <f t="shared" si="1"/>
        <v>66</v>
      </c>
      <c r="R8" s="80">
        <v>3</v>
      </c>
      <c r="S8" s="11">
        <v>0</v>
      </c>
      <c r="T8" s="86">
        <v>28</v>
      </c>
      <c r="U8" s="11">
        <v>35</v>
      </c>
      <c r="V8" s="42">
        <v>34</v>
      </c>
      <c r="W8" s="4"/>
      <c r="X8" s="60">
        <f t="shared" si="2"/>
        <v>100</v>
      </c>
      <c r="Y8" s="4"/>
      <c r="Z8" s="37">
        <v>0</v>
      </c>
      <c r="AA8" s="26"/>
      <c r="AB8" s="67">
        <v>59</v>
      </c>
      <c r="AD8" s="80">
        <v>31</v>
      </c>
      <c r="AE8" s="24">
        <v>0</v>
      </c>
      <c r="AF8" s="74">
        <v>31</v>
      </c>
      <c r="AG8" s="24">
        <v>0</v>
      </c>
      <c r="AH8" s="4"/>
      <c r="AI8" s="70">
        <f t="shared" si="3"/>
        <v>62</v>
      </c>
      <c r="AJ8" s="4"/>
      <c r="AK8" s="108">
        <f aca="true" t="shared" si="4" ref="AK8:AK25">SUM(H8+P8+X8+Z8+AB8+AI8)</f>
        <v>302</v>
      </c>
    </row>
    <row r="9" spans="1:37" s="2" customFormat="1" ht="15">
      <c r="A9" s="11" t="s">
        <v>4</v>
      </c>
      <c r="B9" s="80">
        <v>0</v>
      </c>
      <c r="C9" s="11">
        <v>11</v>
      </c>
      <c r="D9" s="15">
        <v>0</v>
      </c>
      <c r="E9" s="15">
        <v>11</v>
      </c>
      <c r="F9" s="11">
        <v>0</v>
      </c>
      <c r="H9" s="12">
        <f t="shared" si="0"/>
        <v>22</v>
      </c>
      <c r="J9" s="80">
        <v>0</v>
      </c>
      <c r="K9" s="11">
        <v>36</v>
      </c>
      <c r="L9" s="86">
        <v>0</v>
      </c>
      <c r="M9" s="11">
        <v>0</v>
      </c>
      <c r="N9" s="42">
        <v>0</v>
      </c>
      <c r="P9" s="12">
        <f t="shared" si="1"/>
        <v>36</v>
      </c>
      <c r="R9" s="80">
        <v>186</v>
      </c>
      <c r="S9" s="11">
        <v>11</v>
      </c>
      <c r="T9" s="86">
        <v>0</v>
      </c>
      <c r="U9" s="11">
        <v>11</v>
      </c>
      <c r="V9" s="42">
        <v>2</v>
      </c>
      <c r="W9" s="4"/>
      <c r="X9" s="60">
        <f t="shared" si="2"/>
        <v>210</v>
      </c>
      <c r="Y9" s="4"/>
      <c r="Z9" s="37">
        <v>3</v>
      </c>
      <c r="AA9" s="26"/>
      <c r="AB9" s="67">
        <v>8</v>
      </c>
      <c r="AD9" s="80">
        <v>0</v>
      </c>
      <c r="AE9" s="24">
        <v>0</v>
      </c>
      <c r="AF9" s="74">
        <v>0</v>
      </c>
      <c r="AG9" s="24">
        <v>0</v>
      </c>
      <c r="AH9" s="4"/>
      <c r="AI9" s="70">
        <f t="shared" si="3"/>
        <v>0</v>
      </c>
      <c r="AJ9" s="4"/>
      <c r="AK9" s="108">
        <f t="shared" si="4"/>
        <v>279</v>
      </c>
    </row>
    <row r="10" spans="1:37" s="2" customFormat="1" ht="15">
      <c r="A10" s="12" t="s">
        <v>5</v>
      </c>
      <c r="B10" s="80">
        <v>0</v>
      </c>
      <c r="C10" s="11">
        <v>0</v>
      </c>
      <c r="D10" s="15">
        <v>0</v>
      </c>
      <c r="E10" s="15">
        <v>0</v>
      </c>
      <c r="F10" s="11">
        <v>0</v>
      </c>
      <c r="H10" s="12">
        <f t="shared" si="0"/>
        <v>0</v>
      </c>
      <c r="J10" s="80">
        <v>0</v>
      </c>
      <c r="K10" s="11">
        <v>0</v>
      </c>
      <c r="L10" s="86">
        <v>1</v>
      </c>
      <c r="M10" s="11">
        <v>1</v>
      </c>
      <c r="N10" s="42">
        <v>0</v>
      </c>
      <c r="P10" s="12">
        <f t="shared" si="1"/>
        <v>2</v>
      </c>
      <c r="R10" s="80">
        <v>0</v>
      </c>
      <c r="S10" s="11">
        <v>0</v>
      </c>
      <c r="T10" s="86">
        <v>0</v>
      </c>
      <c r="U10" s="11">
        <v>0</v>
      </c>
      <c r="V10" s="42">
        <v>1</v>
      </c>
      <c r="W10" s="4"/>
      <c r="X10" s="60">
        <f t="shared" si="2"/>
        <v>1</v>
      </c>
      <c r="Y10" s="4"/>
      <c r="Z10" s="37">
        <v>0</v>
      </c>
      <c r="AA10" s="26"/>
      <c r="AB10" s="67">
        <v>0</v>
      </c>
      <c r="AD10" s="80">
        <v>0</v>
      </c>
      <c r="AE10" s="24">
        <v>0</v>
      </c>
      <c r="AF10" s="74">
        <v>0</v>
      </c>
      <c r="AG10" s="24">
        <v>0</v>
      </c>
      <c r="AH10" s="4"/>
      <c r="AI10" s="70">
        <f t="shared" si="3"/>
        <v>0</v>
      </c>
      <c r="AJ10" s="4"/>
      <c r="AK10" s="108">
        <f t="shared" si="4"/>
        <v>3</v>
      </c>
    </row>
    <row r="11" spans="1:37" s="2" customFormat="1" ht="15">
      <c r="A11" s="11" t="s">
        <v>6</v>
      </c>
      <c r="B11" s="80">
        <v>0</v>
      </c>
      <c r="C11" s="11">
        <v>3</v>
      </c>
      <c r="D11" s="15">
        <v>0</v>
      </c>
      <c r="E11" s="15">
        <v>0</v>
      </c>
      <c r="F11" s="11">
        <v>0</v>
      </c>
      <c r="H11" s="12">
        <f t="shared" si="0"/>
        <v>3</v>
      </c>
      <c r="J11" s="80">
        <v>0</v>
      </c>
      <c r="K11" s="11">
        <v>0</v>
      </c>
      <c r="L11" s="86">
        <v>0</v>
      </c>
      <c r="M11" s="11">
        <v>12</v>
      </c>
      <c r="N11" s="42">
        <v>0</v>
      </c>
      <c r="P11" s="12">
        <f t="shared" si="1"/>
        <v>12</v>
      </c>
      <c r="R11" s="80">
        <v>15</v>
      </c>
      <c r="S11" s="11">
        <v>0</v>
      </c>
      <c r="T11" s="86">
        <v>0</v>
      </c>
      <c r="U11" s="11">
        <v>18</v>
      </c>
      <c r="V11" s="42">
        <v>0</v>
      </c>
      <c r="W11" s="4"/>
      <c r="X11" s="60">
        <f t="shared" si="2"/>
        <v>33</v>
      </c>
      <c r="Y11" s="4"/>
      <c r="Z11" s="37">
        <v>37</v>
      </c>
      <c r="AA11" s="26"/>
      <c r="AB11" s="67">
        <v>0</v>
      </c>
      <c r="AD11" s="80">
        <v>0</v>
      </c>
      <c r="AE11" s="24">
        <v>0</v>
      </c>
      <c r="AF11" s="74">
        <v>0</v>
      </c>
      <c r="AG11" s="24">
        <v>0</v>
      </c>
      <c r="AH11" s="4"/>
      <c r="AI11" s="70">
        <f t="shared" si="3"/>
        <v>0</v>
      </c>
      <c r="AJ11" s="4"/>
      <c r="AK11" s="108">
        <f t="shared" si="4"/>
        <v>85</v>
      </c>
    </row>
    <row r="12" spans="1:37" s="2" customFormat="1" ht="15">
      <c r="A12" s="11" t="s">
        <v>7</v>
      </c>
      <c r="B12" s="80">
        <v>0</v>
      </c>
      <c r="C12" s="11">
        <v>6</v>
      </c>
      <c r="D12" s="15">
        <v>0</v>
      </c>
      <c r="E12" s="15">
        <v>21</v>
      </c>
      <c r="F12" s="11">
        <v>0</v>
      </c>
      <c r="H12" s="12">
        <f t="shared" si="0"/>
        <v>27</v>
      </c>
      <c r="J12" s="80">
        <v>6</v>
      </c>
      <c r="K12" s="11">
        <v>0</v>
      </c>
      <c r="L12" s="86">
        <v>0</v>
      </c>
      <c r="M12" s="11">
        <v>1</v>
      </c>
      <c r="N12" s="42">
        <v>52</v>
      </c>
      <c r="P12" s="12">
        <f t="shared" si="1"/>
        <v>59</v>
      </c>
      <c r="R12" s="80">
        <v>0</v>
      </c>
      <c r="S12" s="11">
        <v>118</v>
      </c>
      <c r="T12" s="86">
        <v>0</v>
      </c>
      <c r="U12" s="11">
        <v>36</v>
      </c>
      <c r="V12" s="42">
        <v>42</v>
      </c>
      <c r="W12" s="4"/>
      <c r="X12" s="60">
        <f t="shared" si="2"/>
        <v>196</v>
      </c>
      <c r="Y12" s="4"/>
      <c r="Z12" s="37">
        <v>16</v>
      </c>
      <c r="AA12" s="26"/>
      <c r="AB12" s="67">
        <v>49</v>
      </c>
      <c r="AD12" s="80">
        <v>31</v>
      </c>
      <c r="AE12" s="24">
        <v>0</v>
      </c>
      <c r="AF12" s="74">
        <v>33</v>
      </c>
      <c r="AG12" s="24">
        <v>0</v>
      </c>
      <c r="AH12" s="4"/>
      <c r="AI12" s="70">
        <f t="shared" si="3"/>
        <v>64</v>
      </c>
      <c r="AJ12" s="4"/>
      <c r="AK12" s="108">
        <f t="shared" si="4"/>
        <v>411</v>
      </c>
    </row>
    <row r="13" spans="1:37" s="2" customFormat="1" ht="15">
      <c r="A13" s="11" t="s">
        <v>8</v>
      </c>
      <c r="B13" s="80">
        <v>0</v>
      </c>
      <c r="C13" s="11">
        <v>0</v>
      </c>
      <c r="D13" s="15">
        <v>5</v>
      </c>
      <c r="E13" s="15">
        <v>0</v>
      </c>
      <c r="F13" s="11">
        <v>0</v>
      </c>
      <c r="H13" s="12">
        <f t="shared" si="0"/>
        <v>5</v>
      </c>
      <c r="J13" s="80">
        <v>0</v>
      </c>
      <c r="K13" s="11">
        <v>0</v>
      </c>
      <c r="L13" s="86">
        <v>0</v>
      </c>
      <c r="M13" s="11">
        <v>78</v>
      </c>
      <c r="N13" s="42">
        <v>13</v>
      </c>
      <c r="P13" s="12">
        <f t="shared" si="1"/>
        <v>91</v>
      </c>
      <c r="R13" s="80">
        <v>61</v>
      </c>
      <c r="S13" s="11">
        <v>0</v>
      </c>
      <c r="T13" s="86">
        <v>31</v>
      </c>
      <c r="U13" s="11">
        <v>25</v>
      </c>
      <c r="V13" s="42">
        <v>0</v>
      </c>
      <c r="W13" s="4"/>
      <c r="X13" s="60">
        <f t="shared" si="2"/>
        <v>117</v>
      </c>
      <c r="Y13" s="4"/>
      <c r="Z13" s="37">
        <v>0</v>
      </c>
      <c r="AA13" s="26"/>
      <c r="AB13" s="67">
        <v>63</v>
      </c>
      <c r="AD13" s="80">
        <v>31</v>
      </c>
      <c r="AE13" s="24">
        <v>31</v>
      </c>
      <c r="AF13" s="74">
        <v>40</v>
      </c>
      <c r="AG13" s="24">
        <v>31</v>
      </c>
      <c r="AH13" s="4"/>
      <c r="AI13" s="70">
        <f t="shared" si="3"/>
        <v>133</v>
      </c>
      <c r="AJ13" s="4"/>
      <c r="AK13" s="108">
        <f t="shared" si="4"/>
        <v>409</v>
      </c>
    </row>
    <row r="14" spans="1:37" s="2" customFormat="1" ht="15">
      <c r="A14" s="11" t="s">
        <v>9</v>
      </c>
      <c r="B14" s="80">
        <v>0</v>
      </c>
      <c r="C14" s="11">
        <v>0</v>
      </c>
      <c r="D14" s="15">
        <v>0</v>
      </c>
      <c r="E14" s="15">
        <v>51</v>
      </c>
      <c r="F14" s="11">
        <v>114</v>
      </c>
      <c r="H14" s="12">
        <f t="shared" si="0"/>
        <v>165</v>
      </c>
      <c r="J14" s="80">
        <v>18</v>
      </c>
      <c r="K14" s="11">
        <v>0</v>
      </c>
      <c r="L14" s="86">
        <v>119</v>
      </c>
      <c r="M14" s="11">
        <v>0</v>
      </c>
      <c r="N14" s="42">
        <v>0</v>
      </c>
      <c r="P14" s="12">
        <f t="shared" si="1"/>
        <v>137</v>
      </c>
      <c r="R14" s="80">
        <v>4</v>
      </c>
      <c r="S14" s="11">
        <v>36</v>
      </c>
      <c r="T14" s="86">
        <v>172</v>
      </c>
      <c r="U14" s="11">
        <v>24</v>
      </c>
      <c r="V14" s="42">
        <v>31</v>
      </c>
      <c r="W14" s="4"/>
      <c r="X14" s="60">
        <f t="shared" si="2"/>
        <v>267</v>
      </c>
      <c r="Y14" s="4"/>
      <c r="Z14" s="37">
        <v>43</v>
      </c>
      <c r="AA14" s="26"/>
      <c r="AB14" s="67">
        <v>192</v>
      </c>
      <c r="AD14" s="80">
        <v>0</v>
      </c>
      <c r="AE14" s="24">
        <v>0</v>
      </c>
      <c r="AF14" s="74">
        <v>0</v>
      </c>
      <c r="AG14" s="24">
        <v>0</v>
      </c>
      <c r="AH14" s="4"/>
      <c r="AI14" s="70">
        <f t="shared" si="3"/>
        <v>0</v>
      </c>
      <c r="AJ14" s="4"/>
      <c r="AK14" s="108">
        <f t="shared" si="4"/>
        <v>804</v>
      </c>
    </row>
    <row r="15" spans="1:37" s="2" customFormat="1" ht="15">
      <c r="A15" s="12" t="s">
        <v>10</v>
      </c>
      <c r="B15" s="80">
        <v>0</v>
      </c>
      <c r="C15" s="11">
        <v>0</v>
      </c>
      <c r="D15" s="15">
        <v>0</v>
      </c>
      <c r="E15" s="15">
        <v>0</v>
      </c>
      <c r="F15" s="11">
        <v>0</v>
      </c>
      <c r="H15" s="12">
        <f t="shared" si="0"/>
        <v>0</v>
      </c>
      <c r="J15" s="80">
        <v>0</v>
      </c>
      <c r="K15" s="11">
        <v>34</v>
      </c>
      <c r="L15" s="86">
        <v>0</v>
      </c>
      <c r="M15" s="11">
        <v>0</v>
      </c>
      <c r="N15" s="42">
        <v>0</v>
      </c>
      <c r="P15" s="12">
        <f t="shared" si="1"/>
        <v>34</v>
      </c>
      <c r="R15" s="80">
        <v>0</v>
      </c>
      <c r="S15" s="11">
        <v>50</v>
      </c>
      <c r="T15" s="86">
        <v>0</v>
      </c>
      <c r="U15" s="11">
        <v>11</v>
      </c>
      <c r="V15" s="42">
        <v>0</v>
      </c>
      <c r="W15" s="4"/>
      <c r="X15" s="60">
        <f t="shared" si="2"/>
        <v>61</v>
      </c>
      <c r="Y15" s="4"/>
      <c r="Z15" s="37">
        <v>0</v>
      </c>
      <c r="AA15" s="26"/>
      <c r="AB15" s="67">
        <v>57</v>
      </c>
      <c r="AD15" s="80">
        <v>58</v>
      </c>
      <c r="AE15" s="24">
        <v>58</v>
      </c>
      <c r="AF15" s="74">
        <v>58</v>
      </c>
      <c r="AG15" s="24">
        <v>58</v>
      </c>
      <c r="AH15" s="4"/>
      <c r="AI15" s="70">
        <f t="shared" si="3"/>
        <v>232</v>
      </c>
      <c r="AJ15" s="4"/>
      <c r="AK15" s="108">
        <f t="shared" si="4"/>
        <v>384</v>
      </c>
    </row>
    <row r="16" spans="1:37" s="2" customFormat="1" ht="15">
      <c r="A16" s="11" t="s">
        <v>11</v>
      </c>
      <c r="B16" s="80">
        <v>0</v>
      </c>
      <c r="C16" s="11">
        <v>48</v>
      </c>
      <c r="D16" s="15">
        <v>0</v>
      </c>
      <c r="E16" s="15">
        <v>0</v>
      </c>
      <c r="F16" s="11">
        <v>0</v>
      </c>
      <c r="H16" s="12">
        <f t="shared" si="0"/>
        <v>48</v>
      </c>
      <c r="J16" s="80">
        <v>0</v>
      </c>
      <c r="K16" s="11">
        <v>0</v>
      </c>
      <c r="L16" s="86">
        <v>12</v>
      </c>
      <c r="M16" s="11">
        <v>0</v>
      </c>
      <c r="N16" s="42">
        <v>0</v>
      </c>
      <c r="P16" s="12">
        <f t="shared" si="1"/>
        <v>12</v>
      </c>
      <c r="R16" s="80">
        <v>16</v>
      </c>
      <c r="S16" s="11">
        <v>142</v>
      </c>
      <c r="T16" s="86">
        <v>0</v>
      </c>
      <c r="U16" s="11">
        <v>0</v>
      </c>
      <c r="V16" s="42">
        <v>0</v>
      </c>
      <c r="W16" s="4"/>
      <c r="X16" s="60">
        <f t="shared" si="2"/>
        <v>158</v>
      </c>
      <c r="Y16" s="4"/>
      <c r="Z16" s="37">
        <v>8</v>
      </c>
      <c r="AA16" s="26"/>
      <c r="AB16" s="67">
        <v>65</v>
      </c>
      <c r="AD16" s="80">
        <v>0</v>
      </c>
      <c r="AE16" s="24">
        <v>0</v>
      </c>
      <c r="AF16" s="74">
        <v>0</v>
      </c>
      <c r="AG16" s="24">
        <v>0</v>
      </c>
      <c r="AH16" s="4"/>
      <c r="AI16" s="70">
        <f t="shared" si="3"/>
        <v>0</v>
      </c>
      <c r="AJ16" s="4"/>
      <c r="AK16" s="108">
        <f t="shared" si="4"/>
        <v>291</v>
      </c>
    </row>
    <row r="17" spans="1:37" s="2" customFormat="1" ht="15">
      <c r="A17" s="12" t="s">
        <v>12</v>
      </c>
      <c r="B17" s="80">
        <v>0</v>
      </c>
      <c r="C17" s="11">
        <v>0</v>
      </c>
      <c r="D17" s="15">
        <v>0</v>
      </c>
      <c r="E17" s="15">
        <v>0</v>
      </c>
      <c r="F17" s="11">
        <v>0</v>
      </c>
      <c r="H17" s="12">
        <f t="shared" si="0"/>
        <v>0</v>
      </c>
      <c r="J17" s="80">
        <v>0</v>
      </c>
      <c r="K17" s="11">
        <v>0</v>
      </c>
      <c r="L17" s="86">
        <v>29</v>
      </c>
      <c r="M17" s="11">
        <v>0</v>
      </c>
      <c r="N17" s="42">
        <v>22</v>
      </c>
      <c r="P17" s="12">
        <f t="shared" si="1"/>
        <v>51</v>
      </c>
      <c r="R17" s="80">
        <v>23</v>
      </c>
      <c r="S17" s="11">
        <v>7</v>
      </c>
      <c r="T17" s="86">
        <v>17</v>
      </c>
      <c r="U17" s="11">
        <v>46</v>
      </c>
      <c r="V17" s="42">
        <v>0</v>
      </c>
      <c r="W17" s="4"/>
      <c r="X17" s="60">
        <f t="shared" si="2"/>
        <v>93</v>
      </c>
      <c r="Y17" s="4"/>
      <c r="Z17" s="37">
        <v>9</v>
      </c>
      <c r="AA17" s="26"/>
      <c r="AB17" s="67">
        <v>60</v>
      </c>
      <c r="AD17" s="80">
        <v>0</v>
      </c>
      <c r="AE17" s="24">
        <v>0</v>
      </c>
      <c r="AF17" s="74">
        <v>0</v>
      </c>
      <c r="AG17" s="24">
        <v>8</v>
      </c>
      <c r="AH17" s="4"/>
      <c r="AI17" s="70">
        <f t="shared" si="3"/>
        <v>8</v>
      </c>
      <c r="AJ17" s="4"/>
      <c r="AK17" s="108">
        <f t="shared" si="4"/>
        <v>221</v>
      </c>
    </row>
    <row r="18" spans="1:37" s="2" customFormat="1" ht="15">
      <c r="A18" s="11" t="s">
        <v>13</v>
      </c>
      <c r="B18" s="80">
        <v>0</v>
      </c>
      <c r="C18" s="11">
        <v>17</v>
      </c>
      <c r="D18" s="15">
        <v>29</v>
      </c>
      <c r="E18" s="15">
        <v>0</v>
      </c>
      <c r="F18" s="11">
        <v>0</v>
      </c>
      <c r="H18" s="12">
        <f t="shared" si="0"/>
        <v>46</v>
      </c>
      <c r="J18" s="80">
        <v>0</v>
      </c>
      <c r="K18" s="11">
        <v>0</v>
      </c>
      <c r="L18" s="86">
        <v>0</v>
      </c>
      <c r="M18" s="11">
        <v>26</v>
      </c>
      <c r="N18" s="42">
        <v>0</v>
      </c>
      <c r="P18" s="12">
        <f t="shared" si="1"/>
        <v>26</v>
      </c>
      <c r="R18" s="80">
        <v>0</v>
      </c>
      <c r="S18" s="11">
        <v>0</v>
      </c>
      <c r="T18" s="86">
        <v>0</v>
      </c>
      <c r="U18" s="11">
        <v>0</v>
      </c>
      <c r="V18" s="42">
        <v>149</v>
      </c>
      <c r="W18" s="4"/>
      <c r="X18" s="60">
        <f t="shared" si="2"/>
        <v>149</v>
      </c>
      <c r="Y18" s="4"/>
      <c r="Z18" s="37">
        <v>1</v>
      </c>
      <c r="AA18" s="26"/>
      <c r="AB18" s="67">
        <v>17</v>
      </c>
      <c r="AD18" s="80">
        <v>0</v>
      </c>
      <c r="AE18" s="24">
        <v>0</v>
      </c>
      <c r="AF18" s="74">
        <v>0</v>
      </c>
      <c r="AG18" s="24">
        <v>10</v>
      </c>
      <c r="AH18" s="4"/>
      <c r="AI18" s="70">
        <f t="shared" si="3"/>
        <v>10</v>
      </c>
      <c r="AJ18" s="4"/>
      <c r="AK18" s="108">
        <f t="shared" si="4"/>
        <v>249</v>
      </c>
    </row>
    <row r="19" spans="1:37" s="2" customFormat="1" ht="15">
      <c r="A19" s="11" t="s">
        <v>14</v>
      </c>
      <c r="B19" s="80">
        <v>8</v>
      </c>
      <c r="C19" s="11">
        <v>0</v>
      </c>
      <c r="D19" s="15">
        <v>0</v>
      </c>
      <c r="E19" s="15">
        <v>0</v>
      </c>
      <c r="F19" s="11">
        <v>0</v>
      </c>
      <c r="H19" s="12">
        <f t="shared" si="0"/>
        <v>8</v>
      </c>
      <c r="J19" s="80">
        <v>0</v>
      </c>
      <c r="K19" s="11">
        <v>0</v>
      </c>
      <c r="L19" s="86">
        <v>0</v>
      </c>
      <c r="M19" s="11">
        <v>25</v>
      </c>
      <c r="N19" s="42">
        <v>0</v>
      </c>
      <c r="P19" s="12">
        <f t="shared" si="1"/>
        <v>25</v>
      </c>
      <c r="R19" s="80">
        <v>19</v>
      </c>
      <c r="S19" s="11">
        <v>0</v>
      </c>
      <c r="T19" s="86">
        <v>27</v>
      </c>
      <c r="U19" s="11">
        <v>132</v>
      </c>
      <c r="V19" s="42">
        <v>0</v>
      </c>
      <c r="W19" s="4"/>
      <c r="X19" s="60">
        <f t="shared" si="2"/>
        <v>178</v>
      </c>
      <c r="Y19" s="4"/>
      <c r="Z19" s="37">
        <v>0</v>
      </c>
      <c r="AA19" s="26"/>
      <c r="AB19" s="67">
        <v>52</v>
      </c>
      <c r="AD19" s="80">
        <v>0</v>
      </c>
      <c r="AE19" s="24">
        <v>38</v>
      </c>
      <c r="AF19" s="74">
        <v>0</v>
      </c>
      <c r="AG19" s="24">
        <v>0</v>
      </c>
      <c r="AH19" s="4"/>
      <c r="AI19" s="70">
        <f t="shared" si="3"/>
        <v>38</v>
      </c>
      <c r="AJ19" s="4"/>
      <c r="AK19" s="108">
        <f t="shared" si="4"/>
        <v>301</v>
      </c>
    </row>
    <row r="20" spans="1:37" s="2" customFormat="1" ht="15">
      <c r="A20" s="11" t="s">
        <v>15</v>
      </c>
      <c r="B20" s="80">
        <v>39</v>
      </c>
      <c r="C20" s="11">
        <v>0</v>
      </c>
      <c r="D20" s="15">
        <v>39</v>
      </c>
      <c r="E20" s="15">
        <v>0</v>
      </c>
      <c r="F20" s="11">
        <v>0</v>
      </c>
      <c r="H20" s="12">
        <f t="shared" si="0"/>
        <v>78</v>
      </c>
      <c r="J20" s="80">
        <v>37</v>
      </c>
      <c r="K20" s="11">
        <v>0</v>
      </c>
      <c r="L20" s="86">
        <v>0</v>
      </c>
      <c r="M20" s="11">
        <v>0</v>
      </c>
      <c r="N20" s="42">
        <v>0</v>
      </c>
      <c r="P20" s="12">
        <f t="shared" si="1"/>
        <v>37</v>
      </c>
      <c r="R20" s="80">
        <v>57</v>
      </c>
      <c r="S20" s="11">
        <v>14</v>
      </c>
      <c r="T20" s="86">
        <v>0</v>
      </c>
      <c r="U20" s="11">
        <v>0</v>
      </c>
      <c r="V20" s="42">
        <v>0</v>
      </c>
      <c r="W20" s="4"/>
      <c r="X20" s="60">
        <f t="shared" si="2"/>
        <v>71</v>
      </c>
      <c r="Y20" s="4"/>
      <c r="Z20" s="37">
        <v>36</v>
      </c>
      <c r="AA20" s="26"/>
      <c r="AB20" s="67">
        <v>0</v>
      </c>
      <c r="AD20" s="80">
        <v>0</v>
      </c>
      <c r="AE20" s="24">
        <v>0</v>
      </c>
      <c r="AF20" s="74">
        <v>0</v>
      </c>
      <c r="AG20" s="24">
        <v>13</v>
      </c>
      <c r="AH20" s="4"/>
      <c r="AI20" s="70">
        <f t="shared" si="3"/>
        <v>13</v>
      </c>
      <c r="AJ20" s="4"/>
      <c r="AK20" s="108">
        <f t="shared" si="4"/>
        <v>235</v>
      </c>
    </row>
    <row r="21" spans="1:37" s="2" customFormat="1" ht="15">
      <c r="A21" s="12" t="s">
        <v>16</v>
      </c>
      <c r="B21" s="80">
        <v>0</v>
      </c>
      <c r="C21" s="11">
        <v>0</v>
      </c>
      <c r="D21" s="15">
        <v>0</v>
      </c>
      <c r="E21" s="15">
        <v>0</v>
      </c>
      <c r="F21" s="11">
        <v>0</v>
      </c>
      <c r="H21" s="12">
        <f t="shared" si="0"/>
        <v>0</v>
      </c>
      <c r="J21" s="80">
        <v>0</v>
      </c>
      <c r="K21" s="11">
        <v>14</v>
      </c>
      <c r="L21" s="86">
        <v>0</v>
      </c>
      <c r="M21" s="11">
        <v>0</v>
      </c>
      <c r="N21" s="42">
        <v>3</v>
      </c>
      <c r="P21" s="12">
        <f t="shared" si="1"/>
        <v>17</v>
      </c>
      <c r="R21" s="80">
        <v>0</v>
      </c>
      <c r="S21" s="11">
        <v>5</v>
      </c>
      <c r="T21" s="86">
        <v>0</v>
      </c>
      <c r="U21" s="11">
        <v>0</v>
      </c>
      <c r="V21" s="42">
        <v>0</v>
      </c>
      <c r="W21" s="4"/>
      <c r="X21" s="60">
        <f t="shared" si="2"/>
        <v>5</v>
      </c>
      <c r="Y21" s="4"/>
      <c r="Z21" s="37">
        <v>0</v>
      </c>
      <c r="AA21" s="26"/>
      <c r="AB21" s="67">
        <v>0</v>
      </c>
      <c r="AD21" s="80">
        <v>0</v>
      </c>
      <c r="AE21" s="24">
        <v>0</v>
      </c>
      <c r="AF21" s="74">
        <v>0</v>
      </c>
      <c r="AG21" s="24">
        <v>0</v>
      </c>
      <c r="AH21" s="4"/>
      <c r="AI21" s="70">
        <f t="shared" si="3"/>
        <v>0</v>
      </c>
      <c r="AJ21" s="4"/>
      <c r="AK21" s="108">
        <f t="shared" si="4"/>
        <v>22</v>
      </c>
    </row>
    <row r="22" spans="1:37" s="2" customFormat="1" ht="15">
      <c r="A22" s="12" t="s">
        <v>17</v>
      </c>
      <c r="B22" s="80">
        <v>13</v>
      </c>
      <c r="C22" s="11">
        <v>0</v>
      </c>
      <c r="D22" s="15">
        <v>0</v>
      </c>
      <c r="E22" s="15">
        <v>0</v>
      </c>
      <c r="F22" s="11">
        <v>0</v>
      </c>
      <c r="H22" s="12">
        <f t="shared" si="0"/>
        <v>13</v>
      </c>
      <c r="J22" s="80">
        <v>36</v>
      </c>
      <c r="K22" s="11">
        <v>0</v>
      </c>
      <c r="L22" s="86">
        <v>0</v>
      </c>
      <c r="M22" s="11">
        <v>0</v>
      </c>
      <c r="N22" s="42">
        <v>0</v>
      </c>
      <c r="P22" s="12">
        <f t="shared" si="1"/>
        <v>36</v>
      </c>
      <c r="R22" s="80">
        <v>0</v>
      </c>
      <c r="S22" s="11">
        <v>0</v>
      </c>
      <c r="T22" s="86">
        <v>0</v>
      </c>
      <c r="U22" s="11">
        <v>0</v>
      </c>
      <c r="V22" s="42">
        <v>0</v>
      </c>
      <c r="W22" s="4"/>
      <c r="X22" s="60">
        <f t="shared" si="2"/>
        <v>0</v>
      </c>
      <c r="Y22" s="4"/>
      <c r="Z22" s="37">
        <v>0</v>
      </c>
      <c r="AA22" s="26"/>
      <c r="AB22" s="67">
        <v>0</v>
      </c>
      <c r="AD22" s="80">
        <v>0</v>
      </c>
      <c r="AE22" s="24">
        <v>0</v>
      </c>
      <c r="AF22" s="74">
        <v>0</v>
      </c>
      <c r="AG22" s="24">
        <v>0</v>
      </c>
      <c r="AH22" s="4"/>
      <c r="AI22" s="70">
        <f t="shared" si="3"/>
        <v>0</v>
      </c>
      <c r="AJ22" s="4"/>
      <c r="AK22" s="108">
        <f t="shared" si="4"/>
        <v>49</v>
      </c>
    </row>
    <row r="23" spans="1:37" s="2" customFormat="1" ht="15">
      <c r="A23" s="11" t="s">
        <v>18</v>
      </c>
      <c r="B23" s="80">
        <v>0</v>
      </c>
      <c r="C23" s="11">
        <v>0</v>
      </c>
      <c r="D23" s="15">
        <v>0</v>
      </c>
      <c r="E23" s="15">
        <v>0</v>
      </c>
      <c r="F23" s="11">
        <v>0</v>
      </c>
      <c r="H23" s="12">
        <f t="shared" si="0"/>
        <v>0</v>
      </c>
      <c r="J23" s="80">
        <v>0</v>
      </c>
      <c r="K23" s="11">
        <v>0</v>
      </c>
      <c r="L23" s="86">
        <v>0</v>
      </c>
      <c r="M23" s="11">
        <v>27</v>
      </c>
      <c r="N23" s="42">
        <v>0</v>
      </c>
      <c r="P23" s="12">
        <f t="shared" si="1"/>
        <v>27</v>
      </c>
      <c r="R23" s="80">
        <v>0</v>
      </c>
      <c r="S23" s="11">
        <v>0</v>
      </c>
      <c r="T23" s="86">
        <v>94</v>
      </c>
      <c r="U23" s="11">
        <v>0</v>
      </c>
      <c r="V23" s="42">
        <v>0</v>
      </c>
      <c r="W23" s="4"/>
      <c r="X23" s="60">
        <f t="shared" si="2"/>
        <v>94</v>
      </c>
      <c r="Y23" s="4"/>
      <c r="Z23" s="37">
        <v>26</v>
      </c>
      <c r="AA23" s="26"/>
      <c r="AB23" s="67">
        <v>40</v>
      </c>
      <c r="AD23" s="80">
        <v>0</v>
      </c>
      <c r="AE23" s="24">
        <v>0</v>
      </c>
      <c r="AF23" s="74">
        <v>0</v>
      </c>
      <c r="AG23" s="24">
        <v>17</v>
      </c>
      <c r="AH23" s="4"/>
      <c r="AI23" s="70">
        <f t="shared" si="3"/>
        <v>17</v>
      </c>
      <c r="AJ23" s="4"/>
      <c r="AK23" s="108">
        <f t="shared" si="4"/>
        <v>204</v>
      </c>
    </row>
    <row r="24" spans="1:37" s="2" customFormat="1" ht="15">
      <c r="A24" s="12" t="s">
        <v>19</v>
      </c>
      <c r="B24" s="80">
        <v>0</v>
      </c>
      <c r="C24" s="11">
        <v>0</v>
      </c>
      <c r="D24" s="15">
        <v>0</v>
      </c>
      <c r="E24" s="15">
        <v>0</v>
      </c>
      <c r="F24" s="11">
        <v>0</v>
      </c>
      <c r="H24" s="12">
        <f t="shared" si="0"/>
        <v>0</v>
      </c>
      <c r="J24" s="80">
        <v>12</v>
      </c>
      <c r="K24" s="11">
        <v>0</v>
      </c>
      <c r="L24" s="86">
        <v>0</v>
      </c>
      <c r="M24" s="11">
        <v>0</v>
      </c>
      <c r="N24" s="42">
        <v>0</v>
      </c>
      <c r="P24" s="12">
        <f t="shared" si="1"/>
        <v>12</v>
      </c>
      <c r="R24" s="80">
        <v>6</v>
      </c>
      <c r="S24" s="11">
        <v>0</v>
      </c>
      <c r="T24" s="86">
        <v>0</v>
      </c>
      <c r="U24" s="11">
        <v>9</v>
      </c>
      <c r="V24" s="42">
        <v>0</v>
      </c>
      <c r="W24" s="4"/>
      <c r="X24" s="60">
        <f t="shared" si="2"/>
        <v>15</v>
      </c>
      <c r="Y24" s="4"/>
      <c r="Z24" s="37">
        <v>0</v>
      </c>
      <c r="AA24" s="26"/>
      <c r="AB24" s="67">
        <v>0</v>
      </c>
      <c r="AD24" s="80">
        <v>0</v>
      </c>
      <c r="AE24" s="24">
        <v>0</v>
      </c>
      <c r="AF24" s="74">
        <v>0</v>
      </c>
      <c r="AG24" s="24">
        <v>0</v>
      </c>
      <c r="AH24" s="4"/>
      <c r="AI24" s="70">
        <f t="shared" si="3"/>
        <v>0</v>
      </c>
      <c r="AJ24" s="4"/>
      <c r="AK24" s="108">
        <f t="shared" si="4"/>
        <v>27</v>
      </c>
    </row>
    <row r="25" spans="1:37" s="2" customFormat="1" ht="15.75" thickBot="1">
      <c r="A25" s="13" t="s">
        <v>20</v>
      </c>
      <c r="B25" s="83">
        <v>0</v>
      </c>
      <c r="C25" s="13">
        <v>12</v>
      </c>
      <c r="D25" s="16">
        <v>0</v>
      </c>
      <c r="E25" s="16">
        <v>0</v>
      </c>
      <c r="F25" s="13">
        <v>0</v>
      </c>
      <c r="H25" s="49">
        <f t="shared" si="0"/>
        <v>12</v>
      </c>
      <c r="J25" s="83">
        <v>11</v>
      </c>
      <c r="K25" s="13">
        <v>0</v>
      </c>
      <c r="L25" s="87">
        <v>0</v>
      </c>
      <c r="M25" s="13">
        <v>0</v>
      </c>
      <c r="N25" s="43">
        <v>90</v>
      </c>
      <c r="P25" s="49">
        <f t="shared" si="1"/>
        <v>101</v>
      </c>
      <c r="R25" s="83">
        <v>6</v>
      </c>
      <c r="S25" s="13">
        <v>4</v>
      </c>
      <c r="T25" s="87">
        <v>0</v>
      </c>
      <c r="U25" s="13">
        <v>0</v>
      </c>
      <c r="V25" s="43">
        <v>91</v>
      </c>
      <c r="W25" s="4"/>
      <c r="X25" s="61">
        <f t="shared" si="2"/>
        <v>101</v>
      </c>
      <c r="Y25" s="4"/>
      <c r="Z25" s="38">
        <v>22</v>
      </c>
      <c r="AA25" s="26"/>
      <c r="AB25" s="68">
        <v>115</v>
      </c>
      <c r="AD25" s="83">
        <v>31</v>
      </c>
      <c r="AE25" s="25">
        <v>31</v>
      </c>
      <c r="AF25" s="75">
        <v>31</v>
      </c>
      <c r="AG25" s="25">
        <v>62</v>
      </c>
      <c r="AH25" s="4"/>
      <c r="AI25" s="71">
        <f t="shared" si="3"/>
        <v>155</v>
      </c>
      <c r="AJ25" s="4"/>
      <c r="AK25" s="109">
        <f t="shared" si="4"/>
        <v>506</v>
      </c>
    </row>
    <row r="26" spans="2:37" s="2" customFormat="1" ht="15">
      <c r="B26" s="2">
        <f>SUM(B7:B25)</f>
        <v>60</v>
      </c>
      <c r="C26" s="2">
        <f>SUM(C7:C25)</f>
        <v>97</v>
      </c>
      <c r="D26" s="2">
        <f>SUM(D7:D25)</f>
        <v>101</v>
      </c>
      <c r="E26" s="2">
        <f>SUM(E7:E25)</f>
        <v>83</v>
      </c>
      <c r="F26" s="2">
        <f>SUM(F7:F25)</f>
        <v>114</v>
      </c>
      <c r="H26" s="54">
        <f t="shared" si="0"/>
        <v>455</v>
      </c>
      <c r="J26" s="2">
        <f>SUM(J7:J25)</f>
        <v>120</v>
      </c>
      <c r="K26" s="2">
        <f>SUM(K7:K25)</f>
        <v>150</v>
      </c>
      <c r="L26" s="2">
        <f>SUM(L7:L25)</f>
        <v>180</v>
      </c>
      <c r="M26" s="2">
        <f>SUM(M7:M25)</f>
        <v>170</v>
      </c>
      <c r="N26" s="2">
        <f>SUM(N7:N25)</f>
        <v>180</v>
      </c>
      <c r="P26" s="54">
        <f t="shared" si="1"/>
        <v>800</v>
      </c>
      <c r="R26" s="2">
        <f>SUM(R7:R25)</f>
        <v>409</v>
      </c>
      <c r="S26" s="2">
        <f>SUM(S7:S25)</f>
        <v>387</v>
      </c>
      <c r="T26" s="2">
        <f>SUM(T7:T25)</f>
        <v>369</v>
      </c>
      <c r="U26" s="2">
        <f>SUM(U7:U25)</f>
        <v>347</v>
      </c>
      <c r="V26" s="2">
        <f>SUM(V7:V25)</f>
        <v>351</v>
      </c>
      <c r="W26" s="5"/>
      <c r="X26" s="62">
        <f t="shared" si="2"/>
        <v>1863</v>
      </c>
      <c r="Y26" s="5"/>
      <c r="Z26" s="2">
        <f>SUM(Z7:Z25)</f>
        <v>213</v>
      </c>
      <c r="AA26" s="4"/>
      <c r="AB26" s="2">
        <f>SUM(AB7:AB25)</f>
        <v>777</v>
      </c>
      <c r="AD26" s="2">
        <f>SUM(AD7:AD25)</f>
        <v>182</v>
      </c>
      <c r="AE26" s="6">
        <f>SUM(AE7:AE25)</f>
        <v>158</v>
      </c>
      <c r="AF26" s="6">
        <f>SUM(AF7:AF25)</f>
        <v>193</v>
      </c>
      <c r="AG26" s="6">
        <f>SUM(AG7:AG25)</f>
        <v>199</v>
      </c>
      <c r="AH26" s="4"/>
      <c r="AI26" s="6">
        <f>SUM(AI7:AI25)</f>
        <v>732</v>
      </c>
      <c r="AJ26" s="4"/>
      <c r="AK26" s="30">
        <f>SUM(AK7:AK25)</f>
        <v>4840</v>
      </c>
    </row>
    <row r="27" spans="8:24" s="2" customFormat="1" ht="15">
      <c r="H27" s="54"/>
      <c r="P27" s="54"/>
      <c r="X27" s="62"/>
    </row>
    <row r="28" spans="8:24" s="2" customFormat="1" ht="15">
      <c r="H28" s="54"/>
      <c r="P28" s="54"/>
      <c r="X28" s="62"/>
    </row>
    <row r="29" spans="8:24" s="2" customFormat="1" ht="15">
      <c r="H29" s="54"/>
      <c r="P29" s="54"/>
      <c r="X29" s="62"/>
    </row>
  </sheetData>
  <mergeCells count="1">
    <mergeCell ref="AK4:AK5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aglover</dc:creator>
  <cp:keywords/>
  <dc:description/>
  <cp:lastModifiedBy>aglover</cp:lastModifiedBy>
  <cp:lastPrinted>2011-04-01T11:16:35Z</cp:lastPrinted>
  <dcterms:created xsi:type="dcterms:W3CDTF">2010-10-25T09:51:11Z</dcterms:created>
  <dcterms:modified xsi:type="dcterms:W3CDTF">2011-04-01T11:20:43Z</dcterms:modified>
  <cp:category/>
  <cp:version/>
  <cp:contentType/>
  <cp:contentStatus/>
</cp:coreProperties>
</file>