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335" tabRatio="562" activeTab="12"/>
  </bookViews>
  <sheets>
    <sheet name="Jan" sheetId="1" r:id="rId1"/>
    <sheet name="Feb" sheetId="2" r:id="rId2"/>
    <sheet name="Mar" sheetId="3" r:id="rId3"/>
    <sheet name="Apr" sheetId="4" r:id="rId4"/>
    <sheet name="May" sheetId="5" r:id="rId5"/>
    <sheet name="Jun" sheetId="6" r:id="rId6"/>
    <sheet name="Jul" sheetId="7" r:id="rId7"/>
    <sheet name="Aug" sheetId="8" r:id="rId8"/>
    <sheet name="Sep" sheetId="9" r:id="rId9"/>
    <sheet name="Oct" sheetId="10" r:id="rId10"/>
    <sheet name="Nov" sheetId="11" r:id="rId11"/>
    <sheet name="Dec" sheetId="12" r:id="rId12"/>
    <sheet name="Average" sheetId="13" r:id="rId1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<sst xmlns="http://schemas.openxmlformats.org/spreadsheetml/2006/main" count="1048" uniqueCount="436">
  <si>
    <t xml:space="preserve">  </t>
  </si>
  <si>
    <t>1.67%+/-</t>
  </si>
  <si>
    <t>0.57ug/m3* @ 672hrs</t>
  </si>
  <si>
    <t>Client ID</t>
  </si>
  <si>
    <t>Tube Number</t>
  </si>
  <si>
    <t>Date On</t>
  </si>
  <si>
    <t>Date Off</t>
  </si>
  <si>
    <t>Time (hr.)</t>
  </si>
  <si>
    <t>Comments</t>
  </si>
  <si>
    <t>Uncertainty of measurement -</t>
  </si>
  <si>
    <t>Limit of Detection -</t>
  </si>
  <si>
    <t>Analysis carried out in accordance with documented in-house Laboratory Method GLM6</t>
  </si>
  <si>
    <t>Results are blank subtracted</t>
  </si>
  <si>
    <t xml:space="preserve">           Gradko International Ltd</t>
  </si>
  <si>
    <t>ppb/m3</t>
  </si>
  <si>
    <t xml:space="preserve">ug/m3 </t>
  </si>
  <si>
    <t>Analyitical Method:      U.V.Spectrophotometry</t>
  </si>
  <si>
    <t xml:space="preserve"> Preparation Method:   50% TEA v/v in Acetone</t>
  </si>
  <si>
    <t xml:space="preserve">                Nitrogen Dioxide Concentrations</t>
  </si>
  <si>
    <t>BELVOIR</t>
  </si>
  <si>
    <t>JACKSON</t>
  </si>
  <si>
    <t>OXFORD</t>
  </si>
  <si>
    <t xml:space="preserve">Missing as on exposure sheet. </t>
  </si>
  <si>
    <t>ABBOTS</t>
  </si>
  <si>
    <t>BARDON</t>
  </si>
  <si>
    <t>MEASHAM</t>
  </si>
  <si>
    <t>BOUNDARY</t>
  </si>
  <si>
    <t>ASH MARK</t>
  </si>
  <si>
    <t>ASH A42</t>
  </si>
  <si>
    <t>CD HIGH</t>
  </si>
  <si>
    <t>CD EMA</t>
  </si>
  <si>
    <t>CD STAT</t>
  </si>
  <si>
    <t>CD DISE</t>
  </si>
  <si>
    <t>KEG A6</t>
  </si>
  <si>
    <t>KEG EMA</t>
  </si>
  <si>
    <t>KEG MOLE</t>
  </si>
  <si>
    <t>LW M1</t>
  </si>
  <si>
    <t>LW WEST</t>
  </si>
  <si>
    <t>COPT OAK</t>
  </si>
  <si>
    <t>CHARLEY</t>
  </si>
  <si>
    <t>BROOM</t>
  </si>
  <si>
    <t>SINOPE</t>
  </si>
  <si>
    <t>AEROPARK</t>
  </si>
  <si>
    <t>MOLEHILL HOUSE</t>
  </si>
  <si>
    <t>DERBY RD</t>
  </si>
  <si>
    <t>ASH MARC</t>
  </si>
  <si>
    <t>NWL  Jan 23</t>
  </si>
  <si>
    <t>N.W. LEICESTERSHIRE D.C.</t>
  </si>
  <si>
    <t>NWL  Jan 1</t>
  </si>
  <si>
    <t>NWL  Jan 2</t>
  </si>
  <si>
    <t>NWL  Jan 3</t>
  </si>
  <si>
    <t>NWL  Jan 4</t>
  </si>
  <si>
    <t>NWL  Jan 5</t>
  </si>
  <si>
    <t>NWL  Jan 6</t>
  </si>
  <si>
    <t>NWL  Jan 7</t>
  </si>
  <si>
    <t>NWL  Jan 8</t>
  </si>
  <si>
    <t>NWL  Jan 9</t>
  </si>
  <si>
    <t>NWL  Jan 10</t>
  </si>
  <si>
    <t>NWL  Jan 11</t>
  </si>
  <si>
    <t>NWL  Jan 12</t>
  </si>
  <si>
    <t>NWL  Jan 13</t>
  </si>
  <si>
    <t>NWL  Jan 14</t>
  </si>
  <si>
    <t>NWL  Jan 15</t>
  </si>
  <si>
    <t>NWL  Jan 16</t>
  </si>
  <si>
    <t>NWL  Jan 17</t>
  </si>
  <si>
    <t>NWL  Jan 18</t>
  </si>
  <si>
    <t>NWL  Jan 19</t>
  </si>
  <si>
    <t>NWL  Jan 20</t>
  </si>
  <si>
    <t>NWL  Jan 21</t>
  </si>
  <si>
    <t>NWL  Jan 22</t>
  </si>
  <si>
    <t>NWL  Jan 24</t>
  </si>
  <si>
    <t>NWL  Jan 25</t>
  </si>
  <si>
    <t>NWL  Jan 26</t>
  </si>
  <si>
    <t>NWL  Feb 1</t>
  </si>
  <si>
    <t>NWL  Feb 2</t>
  </si>
  <si>
    <t>Missing on arrival</t>
  </si>
  <si>
    <t>NWL  Feb 3</t>
  </si>
  <si>
    <t>NWL  Feb 4</t>
  </si>
  <si>
    <t>NWL  Feb 5</t>
  </si>
  <si>
    <t>NWL  Feb 6</t>
  </si>
  <si>
    <t>NWL  Feb 7</t>
  </si>
  <si>
    <t>NWL  Feb 8</t>
  </si>
  <si>
    <t>NWL  Feb 9</t>
  </si>
  <si>
    <t>NWL  Feb 10</t>
  </si>
  <si>
    <t>NWL  Feb 11</t>
  </si>
  <si>
    <t>NWL  Feb 12</t>
  </si>
  <si>
    <t>NWL  Feb 13</t>
  </si>
  <si>
    <t>NWL  Feb 14</t>
  </si>
  <si>
    <t>NWL  Feb 15</t>
  </si>
  <si>
    <t>NWL  Feb 16</t>
  </si>
  <si>
    <t>NWL  Feb 17</t>
  </si>
  <si>
    <t>NWL  Feb 18</t>
  </si>
  <si>
    <t>NWL  Feb 19</t>
  </si>
  <si>
    <t>NWL  Feb 20</t>
  </si>
  <si>
    <t>NWL  Feb 21</t>
  </si>
  <si>
    <t>NWL  Feb 22</t>
  </si>
  <si>
    <t>NWL  Feb 23</t>
  </si>
  <si>
    <t>NWL  Feb 24</t>
  </si>
  <si>
    <t>NWL  Feb 25</t>
  </si>
  <si>
    <t>NWL  Feb 26</t>
  </si>
  <si>
    <t>Extra tube</t>
  </si>
  <si>
    <t>NWL  08</t>
  </si>
  <si>
    <t>NWL  Mar 1</t>
  </si>
  <si>
    <t>NWL  Mar 2</t>
  </si>
  <si>
    <t>NWL  Mar 3</t>
  </si>
  <si>
    <t>NWL  Mar 4</t>
  </si>
  <si>
    <t>NWL  Mar 5</t>
  </si>
  <si>
    <t>NWL  Mar 6</t>
  </si>
  <si>
    <t>NWL  Mar 7</t>
  </si>
  <si>
    <t>NWL  Mar 8</t>
  </si>
  <si>
    <t>NWL  Mar 9</t>
  </si>
  <si>
    <t>NWL  Mar 10</t>
  </si>
  <si>
    <t>NWL  Mar 11</t>
  </si>
  <si>
    <t>NWL  Mar 12</t>
  </si>
  <si>
    <t>NWL  Mar 13</t>
  </si>
  <si>
    <t>NWL  Mar 14</t>
  </si>
  <si>
    <t>NWL  Mar 15</t>
  </si>
  <si>
    <t>NWL  Mar 16</t>
  </si>
  <si>
    <t>NWL  Mar 17</t>
  </si>
  <si>
    <t>NWL  Mar 18</t>
  </si>
  <si>
    <t>NWL  Mar 19</t>
  </si>
  <si>
    <t>NWL  Mar 20</t>
  </si>
  <si>
    <t>NWL  Mar 21</t>
  </si>
  <si>
    <t>NWL  Mar 22</t>
  </si>
  <si>
    <t>NWL  Mar 23</t>
  </si>
  <si>
    <t>NWL  Mar 24</t>
  </si>
  <si>
    <t>NWL  Mar 25</t>
  </si>
  <si>
    <t>NWL  Mar 26</t>
  </si>
  <si>
    <t>NWL  Apr 1</t>
  </si>
  <si>
    <t>NWL  Apr 2</t>
  </si>
  <si>
    <t>NWL  Apr 3</t>
  </si>
  <si>
    <t>NWL  Apr 4</t>
  </si>
  <si>
    <t>NWL  Apr 5</t>
  </si>
  <si>
    <t>NWL  Apr 6</t>
  </si>
  <si>
    <t xml:space="preserve">Sample contained a web </t>
  </si>
  <si>
    <t>NWL  Apr 7</t>
  </si>
  <si>
    <t>NWL  Apr 8</t>
  </si>
  <si>
    <t>ASH MARL</t>
  </si>
  <si>
    <t>NWL  Apr 9</t>
  </si>
  <si>
    <t>M1 MOLE</t>
  </si>
  <si>
    <t>NWL  Apr 10</t>
  </si>
  <si>
    <t>Missing on arrival.</t>
  </si>
  <si>
    <t>NWL  Apr 11</t>
  </si>
  <si>
    <t>NWL  Apr 12</t>
  </si>
  <si>
    <t>NWL  Apr 13</t>
  </si>
  <si>
    <t>NWL  Apr 14</t>
  </si>
  <si>
    <t>NWL  Apr 15</t>
  </si>
  <si>
    <t>NWL  Apr 16</t>
  </si>
  <si>
    <t>NWL  Apr 17</t>
  </si>
  <si>
    <t>NWL  Apr 18</t>
  </si>
  <si>
    <t>NWL  Apr 19</t>
  </si>
  <si>
    <t>NWL  Apr 20</t>
  </si>
  <si>
    <t>NWL  Apr 21</t>
  </si>
  <si>
    <t>NWL  Apr 22</t>
  </si>
  <si>
    <t>NWL  Apr 23</t>
  </si>
  <si>
    <t>NWL  Apr 24</t>
  </si>
  <si>
    <t>NWL  Apr 25</t>
  </si>
  <si>
    <t>NWL  Apr 26</t>
  </si>
  <si>
    <t xml:space="preserve">BARDON RD W </t>
  </si>
  <si>
    <t>NWL  Apr 27</t>
  </si>
  <si>
    <t>MI MOLE 2</t>
  </si>
  <si>
    <t>NWL  Apr 28</t>
  </si>
  <si>
    <t>BROOMLEYS</t>
  </si>
  <si>
    <t>NWL  Apr 29</t>
  </si>
  <si>
    <t>NWL  May 1</t>
  </si>
  <si>
    <t>NWL  May 2</t>
  </si>
  <si>
    <t>Sample was not missing as on exposure sheet. Max time used.</t>
  </si>
  <si>
    <t>NWL  May 3</t>
  </si>
  <si>
    <t>NWL  May 4</t>
  </si>
  <si>
    <t>Missing as on exposure sheet</t>
  </si>
  <si>
    <t>NWL  May 5</t>
  </si>
  <si>
    <t>NWL  May 6</t>
  </si>
  <si>
    <t>NWL  May 7</t>
  </si>
  <si>
    <t>NWL  May 8</t>
  </si>
  <si>
    <t>NWL  May 9</t>
  </si>
  <si>
    <t>NWL  May 10</t>
  </si>
  <si>
    <t>NWL  May 11</t>
  </si>
  <si>
    <t>NWL  May 12</t>
  </si>
  <si>
    <t>NWL  May 13</t>
  </si>
  <si>
    <t>NWL  May 14</t>
  </si>
  <si>
    <t>NWL  May 15</t>
  </si>
  <si>
    <t>NWL  May 16</t>
  </si>
  <si>
    <t>NWL  May 17</t>
  </si>
  <si>
    <t>NWL  May 18</t>
  </si>
  <si>
    <t>NWL  May 19</t>
  </si>
  <si>
    <t>NWL  May 20</t>
  </si>
  <si>
    <t>NWL  May 21</t>
  </si>
  <si>
    <t>NWL  May 22</t>
  </si>
  <si>
    <t>NWL  May 23</t>
  </si>
  <si>
    <t>NWL  May 24</t>
  </si>
  <si>
    <t>NWL  May 25</t>
  </si>
  <si>
    <t>NWL  May 26</t>
  </si>
  <si>
    <t>NWL  May 27</t>
  </si>
  <si>
    <t>NWL  May 28</t>
  </si>
  <si>
    <t>NWL  May 29</t>
  </si>
  <si>
    <t>NWL  Jun 1</t>
  </si>
  <si>
    <t>NWL  Jun 2</t>
  </si>
  <si>
    <t>NWL  Jun 3</t>
  </si>
  <si>
    <t xml:space="preserve">Sample contained a web &amp; a spider. </t>
  </si>
  <si>
    <t>NWL  Jun 4</t>
  </si>
  <si>
    <t>NWL  Jun 5</t>
  </si>
  <si>
    <t>NWL  Jun 6</t>
  </si>
  <si>
    <t>NWL  Jun 7</t>
  </si>
  <si>
    <t>NWL  Jun 8</t>
  </si>
  <si>
    <t>NWL  Jun 9</t>
  </si>
  <si>
    <t>NWL  Jun 10</t>
  </si>
  <si>
    <t>NWL  Jun 11</t>
  </si>
  <si>
    <t>NWL  Jun 12</t>
  </si>
  <si>
    <t>NWL  Jun 13</t>
  </si>
  <si>
    <t>NWL  Jun 14</t>
  </si>
  <si>
    <t>NWL  Jun 15</t>
  </si>
  <si>
    <t>NWL  Jun 16</t>
  </si>
  <si>
    <t>NWL  Jun 17</t>
  </si>
  <si>
    <t>Sample was dirty inside.</t>
  </si>
  <si>
    <t>NWL  Jun 18</t>
  </si>
  <si>
    <t>NWL  Jun 19</t>
  </si>
  <si>
    <t>NWL  Jun 20</t>
  </si>
  <si>
    <t>NWL  Jun 21</t>
  </si>
  <si>
    <t>NWL  Jun 22</t>
  </si>
  <si>
    <t>NWL  Jun 23</t>
  </si>
  <si>
    <t>NWL  Jun 24</t>
  </si>
  <si>
    <t>NWL  Jun 25</t>
  </si>
  <si>
    <t>NWL  Jun 26</t>
  </si>
  <si>
    <t>NWL  Jun 27</t>
  </si>
  <si>
    <t>NWL  Jun 28</t>
  </si>
  <si>
    <t>NWL  Jun 29</t>
  </si>
  <si>
    <t>NWL  Jul 1</t>
  </si>
  <si>
    <t>NWL  Jul 2</t>
  </si>
  <si>
    <t>NWL  Jul 3</t>
  </si>
  <si>
    <t>NWL  Jul 4</t>
  </si>
  <si>
    <t>NWL  Jul 5</t>
  </si>
  <si>
    <t>NWL  Jul 6</t>
  </si>
  <si>
    <t>NWL  Jul 7</t>
  </si>
  <si>
    <t>NWL  Jul 8</t>
  </si>
  <si>
    <t>NWL  Jul 9</t>
  </si>
  <si>
    <t>NWL  Jul 10</t>
  </si>
  <si>
    <t>NWL  Jul 11</t>
  </si>
  <si>
    <t>NWL  Jul 12</t>
  </si>
  <si>
    <t>NWL  Jul 13</t>
  </si>
  <si>
    <t>NWL  Jul 14</t>
  </si>
  <si>
    <t>NWL  Jul 15</t>
  </si>
  <si>
    <t>NWL  Jul 16</t>
  </si>
  <si>
    <t>NWL  Jul 17</t>
  </si>
  <si>
    <t>NWL  Jul 18</t>
  </si>
  <si>
    <t>NWL  Jul 19</t>
  </si>
  <si>
    <t>NWL  Jul 20</t>
  </si>
  <si>
    <t>NWL  Jul 21</t>
  </si>
  <si>
    <t>NWL  Jul 22</t>
  </si>
  <si>
    <t>NWL  Jul 23</t>
  </si>
  <si>
    <t>NWL  Jul 24</t>
  </si>
  <si>
    <t>NWL  Jul 25</t>
  </si>
  <si>
    <t>NWL  Jul 26</t>
  </si>
  <si>
    <t>NWL  Jul 27</t>
  </si>
  <si>
    <t>NWL  Jul 28</t>
  </si>
  <si>
    <t>NWL  Jul 29</t>
  </si>
  <si>
    <t>NWL  Aug 1</t>
  </si>
  <si>
    <t>NWL  Aug 2</t>
  </si>
  <si>
    <t>NWL  Aug 3</t>
  </si>
  <si>
    <t>NWL  Aug 4</t>
  </si>
  <si>
    <t>NWL  Aug 5</t>
  </si>
  <si>
    <t>NWL  Aug 6</t>
  </si>
  <si>
    <t>NWL  Aug 7</t>
  </si>
  <si>
    <t>NWL  Aug 8</t>
  </si>
  <si>
    <t>NWL  Aug 9</t>
  </si>
  <si>
    <t>NWL  Aug 10</t>
  </si>
  <si>
    <t>NWL  Aug 11</t>
  </si>
  <si>
    <t>NWL  Aug 12</t>
  </si>
  <si>
    <t>NWL  Aug 13</t>
  </si>
  <si>
    <t xml:space="preserve">Sample contained a web. </t>
  </si>
  <si>
    <t>NWL  Aug 14</t>
  </si>
  <si>
    <t>NWL  Aug 15</t>
  </si>
  <si>
    <t>NWL  Aug 16</t>
  </si>
  <si>
    <t>NWL  Aug 17</t>
  </si>
  <si>
    <t>NWL  Aug 18</t>
  </si>
  <si>
    <t>NWL  Aug 19</t>
  </si>
  <si>
    <t>NWL  Aug 20</t>
  </si>
  <si>
    <t>NWL  Aug 21</t>
  </si>
  <si>
    <t>NWL  Aug 22</t>
  </si>
  <si>
    <t>NWL  Aug 23</t>
  </si>
  <si>
    <t>NWL  Aug 24</t>
  </si>
  <si>
    <t>NWL  Aug 25</t>
  </si>
  <si>
    <t>NWL  Aug 26</t>
  </si>
  <si>
    <t>NWL  Aug 27</t>
  </si>
  <si>
    <t>NWL  Aug 28</t>
  </si>
  <si>
    <t>NWL  Aug 29</t>
  </si>
  <si>
    <t>NWL  Sept 1</t>
  </si>
  <si>
    <t>NWL  Sept 2</t>
  </si>
  <si>
    <t>NWL  Sept 3</t>
  </si>
  <si>
    <t>NWL  Sept 4</t>
  </si>
  <si>
    <t>NWL  Sept 5</t>
  </si>
  <si>
    <t>NWL  Sept 6</t>
  </si>
  <si>
    <t>NWL  Sept 7</t>
  </si>
  <si>
    <t>NWL  Sept 8</t>
  </si>
  <si>
    <t>NWL  Sept 9</t>
  </si>
  <si>
    <t>NWL  Sept 10</t>
  </si>
  <si>
    <t>NWL  Sept 11</t>
  </si>
  <si>
    <t>NWL  Sept 12</t>
  </si>
  <si>
    <t>NWL  Sept 13</t>
  </si>
  <si>
    <t>Tube was wet inside.</t>
  </si>
  <si>
    <t>NWL  Sept 14</t>
  </si>
  <si>
    <t>NWL  Sept 15</t>
  </si>
  <si>
    <t>NWL  Sept 16</t>
  </si>
  <si>
    <t>NWL  Sept 17</t>
  </si>
  <si>
    <t>NWL  Sept 18</t>
  </si>
  <si>
    <t>NWL  Sept 19</t>
  </si>
  <si>
    <t>NWL  Sept 20</t>
  </si>
  <si>
    <t>NWL  Sept 21</t>
  </si>
  <si>
    <t>NWL  Sept 22</t>
  </si>
  <si>
    <t>NWL  Sept 23</t>
  </si>
  <si>
    <t>NWL  Sept 24</t>
  </si>
  <si>
    <t>NWL  Sept 25</t>
  </si>
  <si>
    <t>NWL  Sept 26</t>
  </si>
  <si>
    <t>NWL  Sept 27</t>
  </si>
  <si>
    <t>NWL  Sept 28</t>
  </si>
  <si>
    <t>NWL  Sept 29</t>
  </si>
  <si>
    <t>NWL  Oct 1</t>
  </si>
  <si>
    <t>NWL  Oct 2</t>
  </si>
  <si>
    <t>NWL  Oct 3</t>
  </si>
  <si>
    <t>NWL  Oct 4</t>
  </si>
  <si>
    <t>NWL  Oct 5</t>
  </si>
  <si>
    <t>NWL  Oct 6</t>
  </si>
  <si>
    <t>NWL  Oct 7</t>
  </si>
  <si>
    <t>NWL  Oct 8</t>
  </si>
  <si>
    <t>NWL  Oct 9</t>
  </si>
  <si>
    <t>NWL  Oct 10</t>
  </si>
  <si>
    <t>NWL  Oct 11</t>
  </si>
  <si>
    <t>NWL  Oct 12</t>
  </si>
  <si>
    <t>NWL  Oct 13</t>
  </si>
  <si>
    <t>NWL  Oct 14</t>
  </si>
  <si>
    <t>NWL  Oct 15</t>
  </si>
  <si>
    <t>NWL  Oct 16</t>
  </si>
  <si>
    <t>NWL  Oct 17</t>
  </si>
  <si>
    <t>NWL  Oct 18</t>
  </si>
  <si>
    <t>NWL  Oct 19</t>
  </si>
  <si>
    <t>NWL  Oct 20</t>
  </si>
  <si>
    <t>NWL  Oct 21</t>
  </si>
  <si>
    <t>NWL  Oct 22</t>
  </si>
  <si>
    <t>NWL  Oct 23</t>
  </si>
  <si>
    <t>NWL  Oct 24</t>
  </si>
  <si>
    <t>NWL  Oct 25</t>
  </si>
  <si>
    <t>NWL  Oct 26</t>
  </si>
  <si>
    <t>NWL  Oct 27</t>
  </si>
  <si>
    <t>NWL  Oct 28</t>
  </si>
  <si>
    <t>NWL  Oct 29</t>
  </si>
  <si>
    <t>Double Checked</t>
  </si>
  <si>
    <t>NWL  Nov 1</t>
  </si>
  <si>
    <t>NWL  Nov 2</t>
  </si>
  <si>
    <t>NWL  Nov 3</t>
  </si>
  <si>
    <t>NWL  Nov 4</t>
  </si>
  <si>
    <t>NWL  Nov 5</t>
  </si>
  <si>
    <t>NWL  Nov 6</t>
  </si>
  <si>
    <t>NWL  Nov 7</t>
  </si>
  <si>
    <t>NWL  Nov 8</t>
  </si>
  <si>
    <t>NWL  Nov 9</t>
  </si>
  <si>
    <t>NWL  Nov 10</t>
  </si>
  <si>
    <t>NWL  Nov 11</t>
  </si>
  <si>
    <t>NWL  Nov 12</t>
  </si>
  <si>
    <t>NWL  Nov 13</t>
  </si>
  <si>
    <t>NWL  Nov 14</t>
  </si>
  <si>
    <t>NWL  Nov 15</t>
  </si>
  <si>
    <t>NWL  Nov 16</t>
  </si>
  <si>
    <t>NWL  Nov 17</t>
  </si>
  <si>
    <t>NWL  Nov 18</t>
  </si>
  <si>
    <t>NWL  Nov 19</t>
  </si>
  <si>
    <t>NWL  Nov 20</t>
  </si>
  <si>
    <t>NWL  Nov 21</t>
  </si>
  <si>
    <t>NWL  Nov 22</t>
  </si>
  <si>
    <t>NWL  Nov 23</t>
  </si>
  <si>
    <t>NWL  Nov 24</t>
  </si>
  <si>
    <t>NWL  Nov 25</t>
  </si>
  <si>
    <t>NWL  Nov 26</t>
  </si>
  <si>
    <t>NWL  Nov 27</t>
  </si>
  <si>
    <t>NWL  Nov 28</t>
  </si>
  <si>
    <t>NWL  Nov 29</t>
  </si>
  <si>
    <t>NWL  Dec 1</t>
  </si>
  <si>
    <t>NWL  Dec 2</t>
  </si>
  <si>
    <t>NWL  Dec 3</t>
  </si>
  <si>
    <t>NWL  Dec 4</t>
  </si>
  <si>
    <t>NWL  Dec 5</t>
  </si>
  <si>
    <t>NWL  Dec 6</t>
  </si>
  <si>
    <t>NWL  Dec 7</t>
  </si>
  <si>
    <t>NWL  Dec 8</t>
  </si>
  <si>
    <t>KEG A6 2</t>
  </si>
  <si>
    <t>NWL  Dec 9</t>
  </si>
  <si>
    <t>NWL  Dec 10</t>
  </si>
  <si>
    <t>NWL  Dec 11</t>
  </si>
  <si>
    <t>NWL  Dec 12</t>
  </si>
  <si>
    <t>NWL  Dec 13</t>
  </si>
  <si>
    <t>NWL  Dec 14</t>
  </si>
  <si>
    <t>NWL  Dec 15</t>
  </si>
  <si>
    <t>KEG A6 1</t>
  </si>
  <si>
    <t>NWL  Dec 16</t>
  </si>
  <si>
    <t>NWL  Dec 17</t>
  </si>
  <si>
    <t>NWL  Dec 18</t>
  </si>
  <si>
    <t>NWL  Dec 19</t>
  </si>
  <si>
    <t>NWL  Dec 20</t>
  </si>
  <si>
    <t>NWL  Dec 21</t>
  </si>
  <si>
    <t>NWL  Dec 22</t>
  </si>
  <si>
    <t>NWL  Dec 23</t>
  </si>
  <si>
    <t>NWL  Dec 24</t>
  </si>
  <si>
    <t>NWL  Dec 25</t>
  </si>
  <si>
    <t>NWL  Dec 26</t>
  </si>
  <si>
    <t>NWL  Dec 27</t>
  </si>
  <si>
    <t>NWL  Dec 28</t>
  </si>
  <si>
    <t>NWL  Dec 29</t>
  </si>
  <si>
    <t>Tube labelled as NWL Nov 16</t>
  </si>
  <si>
    <t>Great Guildford House, 30 Great Guilford Street London, SE1 0ES</t>
  </si>
  <si>
    <t xml:space="preserve"> T +44 (0)20 7902 6101  F +44 (0)20 7902 6149</t>
  </si>
  <si>
    <t xml:space="preserve">   Results Contact:   </t>
  </si>
  <si>
    <t>Patricia Bowe</t>
  </si>
  <si>
    <t xml:space="preserve"> Laboratory: Gradko International Ltd </t>
  </si>
  <si>
    <t>Preparation Method:   50% TEA v/v in Acetone</t>
  </si>
  <si>
    <t>Analyitical Method:    U.V.Spectrophotometry</t>
  </si>
  <si>
    <t xml:space="preserve">NO2 ug/m3 </t>
  </si>
  <si>
    <t>NO2 ppb/m3</t>
  </si>
  <si>
    <t xml:space="preserve">N.W. Leicestershire D.C. Nitrogen Dioxide Diffusion Tube Results </t>
  </si>
  <si>
    <t>BIAS =</t>
  </si>
  <si>
    <t>Average</t>
  </si>
  <si>
    <t>Bias corrected</t>
  </si>
  <si>
    <t>Percent data coverage</t>
  </si>
  <si>
    <t>periods</t>
  </si>
  <si>
    <t>standard deviation</t>
  </si>
  <si>
    <t>NWL</t>
  </si>
  <si>
    <t>Dec</t>
  </si>
  <si>
    <t>Jan'!</t>
  </si>
  <si>
    <t>Feb'!</t>
  </si>
  <si>
    <t>Mar'!</t>
  </si>
  <si>
    <t>Apr'!</t>
  </si>
  <si>
    <t>May'!</t>
  </si>
  <si>
    <t>June'!</t>
  </si>
  <si>
    <t>July'!</t>
  </si>
  <si>
    <t>Aug'!</t>
  </si>
  <si>
    <t>Sep'!</t>
  </si>
  <si>
    <t>Oct'!</t>
  </si>
  <si>
    <t>Nov'!</t>
  </si>
  <si>
    <t>Dec'!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</si>
</sst>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"/>
    <numFmt numFmtId="174" formatCode="[$-809]dd\ mmmm\ 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%"/>
  </numFmts>
  <fonts count="37">
    <font>
      <sz val="10"/>
      <name val="Arial"/>
      <family val="0"/>
    </font>
    <font>
      <b/>
      <sz val="20"/>
      <color indexed="18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0"/>
      <name val="Arial"/>
      <family val="0"/>
    </font>
    <font>
      <b/>
      <sz val="10"/>
      <color indexed="62"/>
      <name val="Arial"/>
      <family val="2"/>
    </font>
    <font>
      <b/>
      <sz val="10"/>
      <color indexed="12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sz val="10"/>
      <name val="MS Sans Serif"/>
      <family val="2"/>
    </font>
    <font>
      <b/>
      <sz val="10"/>
      <color indexed="10"/>
      <name val="MS Sans Serif"/>
      <family val="2"/>
    </font>
    <font>
      <sz val="10"/>
      <color indexed="10"/>
      <name val="MS Sans Serif"/>
      <family val="2"/>
    </font>
    <font>
      <sz val="10"/>
      <color indexed="10"/>
      <name val="Arial"/>
      <family val="0"/>
    </font>
    <font>
      <b/>
      <sz val="10"/>
      <name val="MS Sans Serif"/>
      <family val="2"/>
    </font>
    <font>
      <b/>
      <sz val="11"/>
      <color indexed="62"/>
      <name val="Arial"/>
      <family val="2"/>
    </font>
    <font>
      <sz val="11"/>
      <name val="Arial"/>
      <family val="2"/>
    </font>
    <font>
      <sz val="11"/>
      <color indexed="62"/>
      <name val="Arial"/>
      <family val="2"/>
    </font>
    <font>
      <b/>
      <sz val="12"/>
      <color indexed="62"/>
      <name val="MS Sans Serif"/>
      <family val="2"/>
    </font>
    <font>
      <b/>
      <sz val="12"/>
      <name val="MS Sans Serif"/>
      <family val="2"/>
    </font>
    <font>
      <sz val="11"/>
      <name val="MS Sans Serif"/>
      <family val="2"/>
    </font>
    <font>
      <sz val="10"/>
      <color indexed="8"/>
      <name val="MS Sans Serif"/>
      <family val="2"/>
    </font>
    <font>
      <sz val="10"/>
      <color indexed="12"/>
      <name val="MS Sans Serif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u val="single"/>
      <sz val="10"/>
      <name val="Garamond"/>
      <family val="1"/>
    </font>
    <font>
      <u val="single"/>
      <sz val="10"/>
      <name val="Arial"/>
      <family val="0"/>
    </font>
    <font>
      <sz val="11"/>
      <name val="Garamond"/>
      <family val="1"/>
    </font>
    <font>
      <b/>
      <sz val="12"/>
      <name val="Garamond"/>
      <family val="1"/>
    </font>
    <font>
      <sz val="12"/>
      <name val="Garamond"/>
      <family val="1"/>
    </font>
    <font>
      <b/>
      <sz val="11"/>
      <color indexed="62"/>
      <name val="Garamond"/>
      <family val="1"/>
    </font>
    <font>
      <sz val="10"/>
      <name val="Garamond"/>
      <family val="1"/>
    </font>
    <font>
      <b/>
      <sz val="10"/>
      <color indexed="62"/>
      <name val="Garamond"/>
      <family val="1"/>
    </font>
    <font>
      <sz val="11"/>
      <color indexed="62"/>
      <name val="Garamond"/>
      <family val="1"/>
    </font>
    <font>
      <b/>
      <sz val="11"/>
      <name val="Garamond"/>
      <family val="1"/>
    </font>
    <font>
      <b/>
      <sz val="10"/>
      <name val="Garamond"/>
      <family val="1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2">
    <xf numFmtId="0" fontId="0" fillId="0" borderId="0" xfId="0" applyAlignment="1">
      <alignment/>
    </xf>
    <xf numFmtId="2" fontId="0" fillId="2" borderId="0" xfId="15" applyNumberFormat="1" applyFill="1" applyAlignment="1">
      <alignment horizontal="center"/>
    </xf>
    <xf numFmtId="171" fontId="0" fillId="2" borderId="0" xfId="15" applyFill="1" applyAlignment="1">
      <alignment horizontal="left"/>
    </xf>
    <xf numFmtId="171" fontId="0" fillId="2" borderId="0" xfId="15" applyFill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3" fillId="2" borderId="0" xfId="0" applyFont="1" applyFill="1" applyAlignment="1">
      <alignment horizontal="left"/>
    </xf>
    <xf numFmtId="0" fontId="0" fillId="2" borderId="0" xfId="0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ont="1" applyFill="1" applyAlignment="1">
      <alignment horizontal="left"/>
    </xf>
    <xf numFmtId="0" fontId="13" fillId="2" borderId="0" xfId="0" applyFont="1" applyFill="1" applyAlignment="1">
      <alignment horizontal="left"/>
    </xf>
    <xf numFmtId="171" fontId="10" fillId="2" borderId="0" xfId="15" applyFont="1" applyFill="1" applyAlignment="1">
      <alignment horizontal="left"/>
    </xf>
    <xf numFmtId="171" fontId="9" fillId="2" borderId="0" xfId="15" applyFont="1" applyFill="1" applyAlignment="1">
      <alignment horizontal="left"/>
    </xf>
    <xf numFmtId="14" fontId="9" fillId="2" borderId="0" xfId="15" applyNumberFormat="1" applyFont="1" applyFill="1" applyAlignment="1">
      <alignment horizontal="center"/>
    </xf>
    <xf numFmtId="1" fontId="9" fillId="2" borderId="0" xfId="15" applyNumberFormat="1" applyFont="1" applyFill="1" applyAlignment="1">
      <alignment horizontal="center"/>
    </xf>
    <xf numFmtId="2" fontId="9" fillId="2" borderId="0" xfId="15" applyNumberFormat="1" applyFont="1" applyFill="1" applyAlignment="1">
      <alignment horizontal="center"/>
    </xf>
    <xf numFmtId="171" fontId="9" fillId="2" borderId="0" xfId="15" applyFont="1" applyFill="1" applyAlignment="1">
      <alignment horizontal="center"/>
    </xf>
    <xf numFmtId="171" fontId="11" fillId="2" borderId="0" xfId="15" applyFont="1" applyFill="1" applyAlignment="1">
      <alignment horizontal="left"/>
    </xf>
    <xf numFmtId="171" fontId="12" fillId="2" borderId="0" xfId="15" applyFont="1" applyFill="1" applyAlignment="1">
      <alignment horizontal="left"/>
    </xf>
    <xf numFmtId="171" fontId="13" fillId="2" borderId="0" xfId="15" applyFont="1" applyFill="1" applyBorder="1" applyAlignment="1">
      <alignment horizontal="left"/>
    </xf>
    <xf numFmtId="171" fontId="9" fillId="2" borderId="0" xfId="15" applyFont="1" applyFill="1" applyBorder="1" applyAlignment="1">
      <alignment horizontal="left"/>
    </xf>
    <xf numFmtId="171" fontId="0" fillId="2" borderId="0" xfId="15" applyFill="1" applyBorder="1" applyAlignment="1">
      <alignment horizontal="left"/>
    </xf>
    <xf numFmtId="14" fontId="9" fillId="2" borderId="0" xfId="15" applyNumberFormat="1" applyFont="1" applyFill="1" applyBorder="1" applyAlignment="1">
      <alignment horizontal="center"/>
    </xf>
    <xf numFmtId="171" fontId="0" fillId="2" borderId="0" xfId="15" applyFill="1" applyBorder="1" applyAlignment="1">
      <alignment horizontal="left"/>
    </xf>
    <xf numFmtId="171" fontId="4" fillId="3" borderId="1" xfId="15" applyFont="1" applyFill="1" applyBorder="1" applyAlignment="1">
      <alignment horizontal="center" vertical="center"/>
    </xf>
    <xf numFmtId="2" fontId="4" fillId="2" borderId="0" xfId="15" applyNumberFormat="1" applyFont="1" applyFill="1" applyBorder="1" applyAlignment="1">
      <alignment horizontal="center"/>
    </xf>
    <xf numFmtId="2" fontId="0" fillId="2" borderId="0" xfId="15" applyNumberFormat="1" applyFill="1" applyBorder="1" applyAlignment="1">
      <alignment horizontal="center"/>
    </xf>
    <xf numFmtId="171" fontId="6" fillId="2" borderId="0" xfId="15" applyFont="1" applyFill="1" applyBorder="1" applyAlignment="1">
      <alignment horizontal="left"/>
    </xf>
    <xf numFmtId="171" fontId="7" fillId="2" borderId="0" xfId="15" applyFont="1" applyFill="1" applyBorder="1" applyAlignment="1">
      <alignment horizontal="left"/>
    </xf>
    <xf numFmtId="171" fontId="8" fillId="2" borderId="0" xfId="15" applyFont="1" applyFill="1" applyBorder="1" applyAlignment="1" applyProtection="1">
      <alignment horizontal="left"/>
      <protection locked="0"/>
    </xf>
    <xf numFmtId="171" fontId="4" fillId="2" borderId="0" xfId="15" applyFont="1" applyFill="1" applyBorder="1" applyAlignment="1">
      <alignment horizontal="center"/>
    </xf>
    <xf numFmtId="171" fontId="0" fillId="2" borderId="0" xfId="15" applyFill="1" applyBorder="1" applyAlignment="1">
      <alignment horizontal="center"/>
    </xf>
    <xf numFmtId="171" fontId="12" fillId="2" borderId="0" xfId="15" applyFont="1" applyFill="1" applyBorder="1" applyAlignment="1">
      <alignment horizontal="left"/>
    </xf>
    <xf numFmtId="171" fontId="5" fillId="2" borderId="0" xfId="15" applyFont="1" applyFill="1" applyBorder="1" applyAlignment="1">
      <alignment horizontal="center"/>
    </xf>
    <xf numFmtId="171" fontId="0" fillId="2" borderId="0" xfId="15" applyFill="1" applyBorder="1" applyAlignment="1">
      <alignment horizontal="left"/>
    </xf>
    <xf numFmtId="171" fontId="0" fillId="2" borderId="0" xfId="15" applyFill="1" applyBorder="1" applyAlignment="1">
      <alignment horizontal="center"/>
    </xf>
    <xf numFmtId="171" fontId="4" fillId="2" borderId="0" xfId="15" applyFont="1" applyFill="1" applyBorder="1" applyAlignment="1">
      <alignment horizontal="left"/>
    </xf>
    <xf numFmtId="171" fontId="8" fillId="2" borderId="0" xfId="15" applyFont="1" applyFill="1" applyBorder="1" applyAlignment="1">
      <alignment horizontal="left"/>
    </xf>
    <xf numFmtId="171" fontId="8" fillId="2" borderId="0" xfId="15" applyFont="1" applyFill="1" applyBorder="1" applyAlignment="1">
      <alignment horizontal="center"/>
    </xf>
    <xf numFmtId="0" fontId="13" fillId="2" borderId="0" xfId="0" applyFont="1" applyFill="1" applyBorder="1" applyAlignment="1">
      <alignment/>
    </xf>
    <xf numFmtId="171" fontId="4" fillId="2" borderId="0" xfId="15" applyFont="1" applyFill="1" applyBorder="1" applyAlignment="1">
      <alignment horizontal="left"/>
    </xf>
    <xf numFmtId="171" fontId="4" fillId="2" borderId="0" xfId="15" applyFont="1" applyFill="1" applyBorder="1" applyAlignment="1">
      <alignment/>
    </xf>
    <xf numFmtId="171" fontId="4" fillId="2" borderId="0" xfId="15" applyFont="1" applyFill="1" applyBorder="1" applyAlignment="1">
      <alignment horizontal="center"/>
    </xf>
    <xf numFmtId="171" fontId="8" fillId="2" borderId="0" xfId="15" applyFont="1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0" xfId="0" applyFill="1" applyBorder="1" applyAlignment="1">
      <alignment horizontal="center"/>
    </xf>
    <xf numFmtId="171" fontId="0" fillId="2" borderId="2" xfId="15" applyFill="1" applyBorder="1" applyAlignment="1">
      <alignment horizontal="left"/>
    </xf>
    <xf numFmtId="171" fontId="5" fillId="2" borderId="3" xfId="15" applyFont="1" applyFill="1" applyBorder="1" applyAlignment="1">
      <alignment horizontal="left"/>
    </xf>
    <xf numFmtId="171" fontId="0" fillId="2" borderId="4" xfId="15" applyFill="1" applyBorder="1" applyAlignment="1">
      <alignment horizontal="left"/>
    </xf>
    <xf numFmtId="171" fontId="0" fillId="2" borderId="3" xfId="15" applyFill="1" applyBorder="1" applyAlignment="1">
      <alignment horizontal="left"/>
    </xf>
    <xf numFmtId="171" fontId="4" fillId="2" borderId="4" xfId="15" applyFont="1" applyFill="1" applyBorder="1" applyAlignment="1">
      <alignment horizontal="left"/>
    </xf>
    <xf numFmtId="171" fontId="7" fillId="2" borderId="3" xfId="15" applyFont="1" applyFill="1" applyBorder="1" applyAlignment="1">
      <alignment horizontal="left"/>
    </xf>
    <xf numFmtId="171" fontId="8" fillId="2" borderId="4" xfId="15" applyFont="1" applyFill="1" applyBorder="1" applyAlignment="1">
      <alignment horizontal="left"/>
    </xf>
    <xf numFmtId="171" fontId="4" fillId="2" borderId="4" xfId="15" applyFont="1" applyFill="1" applyBorder="1" applyAlignment="1">
      <alignment horizontal="left"/>
    </xf>
    <xf numFmtId="171" fontId="8" fillId="2" borderId="4" xfId="15" applyFont="1" applyFill="1" applyBorder="1" applyAlignment="1">
      <alignment horizontal="left"/>
    </xf>
    <xf numFmtId="171" fontId="4" fillId="2" borderId="5" xfId="15" applyFont="1" applyFill="1" applyBorder="1" applyAlignment="1">
      <alignment horizontal="center"/>
    </xf>
    <xf numFmtId="171" fontId="0" fillId="2" borderId="6" xfId="15" applyFill="1" applyBorder="1" applyAlignment="1">
      <alignment horizontal="left"/>
    </xf>
    <xf numFmtId="171" fontId="0" fillId="2" borderId="7" xfId="15" applyFill="1" applyBorder="1" applyAlignment="1">
      <alignment horizontal="center"/>
    </xf>
    <xf numFmtId="171" fontId="4" fillId="2" borderId="4" xfId="15" applyFont="1" applyFill="1" applyBorder="1" applyAlignment="1">
      <alignment/>
    </xf>
    <xf numFmtId="171" fontId="0" fillId="2" borderId="8" xfId="15" applyFill="1" applyBorder="1" applyAlignment="1">
      <alignment horizontal="left"/>
    </xf>
    <xf numFmtId="171" fontId="0" fillId="2" borderId="5" xfId="15" applyFill="1" applyBorder="1" applyAlignment="1">
      <alignment horizontal="left"/>
    </xf>
    <xf numFmtId="171" fontId="14" fillId="2" borderId="9" xfId="15" applyFont="1" applyFill="1" applyBorder="1" applyAlignment="1">
      <alignment horizontal="left"/>
    </xf>
    <xf numFmtId="171" fontId="14" fillId="2" borderId="7" xfId="15" applyFont="1" applyFill="1" applyBorder="1" applyAlignment="1">
      <alignment horizontal="left"/>
    </xf>
    <xf numFmtId="171" fontId="14" fillId="2" borderId="7" xfId="15" applyFont="1" applyFill="1" applyBorder="1" applyAlignment="1">
      <alignment horizontal="center"/>
    </xf>
    <xf numFmtId="171" fontId="15" fillId="2" borderId="7" xfId="15" applyFont="1" applyFill="1" applyBorder="1" applyAlignment="1">
      <alignment horizontal="center"/>
    </xf>
    <xf numFmtId="171" fontId="14" fillId="2" borderId="4" xfId="15" applyFont="1" applyFill="1" applyBorder="1" applyAlignment="1">
      <alignment horizontal="left"/>
    </xf>
    <xf numFmtId="171" fontId="14" fillId="2" borderId="0" xfId="15" applyFont="1" applyFill="1" applyBorder="1" applyAlignment="1">
      <alignment horizontal="left"/>
    </xf>
    <xf numFmtId="171" fontId="15" fillId="2" borderId="0" xfId="15" applyFont="1" applyFill="1" applyBorder="1" applyAlignment="1">
      <alignment horizontal="left"/>
    </xf>
    <xf numFmtId="171" fontId="16" fillId="2" borderId="0" xfId="15" applyFont="1" applyFill="1" applyBorder="1" applyAlignment="1">
      <alignment horizontal="left"/>
    </xf>
    <xf numFmtId="171" fontId="14" fillId="2" borderId="0" xfId="15" applyFont="1" applyFill="1" applyBorder="1" applyAlignment="1">
      <alignment horizontal="center"/>
    </xf>
    <xf numFmtId="0" fontId="4" fillId="2" borderId="3" xfId="0" applyFont="1" applyFill="1" applyBorder="1" applyAlignment="1">
      <alignment/>
    </xf>
    <xf numFmtId="0" fontId="0" fillId="2" borderId="0" xfId="0" applyFill="1" applyBorder="1" applyAlignment="1">
      <alignment horizontal="center"/>
    </xf>
    <xf numFmtId="0" fontId="3" fillId="2" borderId="0" xfId="0" applyFont="1" applyFill="1" applyBorder="1" applyAlignment="1">
      <alignment horizontal="left"/>
    </xf>
    <xf numFmtId="0" fontId="0" fillId="2" borderId="0" xfId="0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171" fontId="17" fillId="0" borderId="0" xfId="15" applyFont="1" applyBorder="1" applyAlignment="1">
      <alignment/>
    </xf>
    <xf numFmtId="171" fontId="18" fillId="2" borderId="0" xfId="15" applyFont="1" applyFill="1" applyAlignment="1">
      <alignment horizontal="center"/>
    </xf>
    <xf numFmtId="0" fontId="19" fillId="2" borderId="0" xfId="0" applyFont="1" applyFill="1" applyAlignment="1">
      <alignment horizontal="left"/>
    </xf>
    <xf numFmtId="0" fontId="19" fillId="2" borderId="0" xfId="0" applyFont="1" applyFill="1" applyBorder="1" applyAlignment="1">
      <alignment horizontal="center"/>
    </xf>
    <xf numFmtId="171" fontId="4" fillId="2" borderId="0" xfId="15" applyFont="1" applyFill="1" applyAlignment="1">
      <alignment horizontal="left"/>
    </xf>
    <xf numFmtId="171" fontId="9" fillId="2" borderId="0" xfId="15" applyFont="1" applyFill="1" applyBorder="1" applyAlignment="1">
      <alignment horizontal="center"/>
    </xf>
    <xf numFmtId="171" fontId="13" fillId="2" borderId="0" xfId="15" applyFont="1" applyFill="1" applyBorder="1" applyAlignment="1">
      <alignment horizontal="left"/>
    </xf>
    <xf numFmtId="171" fontId="9" fillId="2" borderId="0" xfId="15" applyFont="1" applyFill="1" applyBorder="1" applyAlignment="1">
      <alignment horizontal="left"/>
    </xf>
    <xf numFmtId="171" fontId="9" fillId="2" borderId="0" xfId="15" applyFont="1" applyFill="1" applyBorder="1" applyAlignment="1">
      <alignment horizontal="left"/>
    </xf>
    <xf numFmtId="171" fontId="0" fillId="2" borderId="0" xfId="15" applyFill="1" applyBorder="1" applyAlignment="1">
      <alignment horizontal="left"/>
    </xf>
    <xf numFmtId="14" fontId="9" fillId="2" borderId="0" xfId="15" applyNumberFormat="1" applyFont="1" applyFill="1" applyBorder="1" applyAlignment="1">
      <alignment horizontal="center"/>
    </xf>
    <xf numFmtId="171" fontId="9" fillId="2" borderId="0" xfId="15" applyFont="1" applyFill="1" applyBorder="1" applyAlignment="1">
      <alignment horizontal="left"/>
    </xf>
    <xf numFmtId="0" fontId="20" fillId="0" borderId="10" xfId="0" applyNumberFormat="1" applyFont="1" applyFill="1" applyBorder="1" applyAlignment="1">
      <alignment horizontal="left"/>
    </xf>
    <xf numFmtId="0" fontId="9" fillId="0" borderId="10" xfId="0" applyNumberFormat="1" applyFont="1" applyFill="1" applyBorder="1" applyAlignment="1">
      <alignment horizontal="left"/>
    </xf>
    <xf numFmtId="15" fontId="9" fillId="0" borderId="10" xfId="0" applyNumberFormat="1" applyFont="1" applyFill="1" applyBorder="1" applyAlignment="1">
      <alignment horizontal="center"/>
    </xf>
    <xf numFmtId="2" fontId="9" fillId="0" borderId="10" xfId="15" applyNumberFormat="1" applyFont="1" applyBorder="1" applyAlignment="1">
      <alignment horizontal="center"/>
    </xf>
    <xf numFmtId="171" fontId="9" fillId="0" borderId="10" xfId="15" applyFont="1" applyBorder="1" applyAlignment="1">
      <alignment horizontal="center"/>
    </xf>
    <xf numFmtId="171" fontId="11" fillId="0" borderId="10" xfId="15" applyFont="1" applyBorder="1" applyAlignment="1">
      <alignment horizontal="left"/>
    </xf>
    <xf numFmtId="0" fontId="11" fillId="0" borderId="10" xfId="0" applyNumberFormat="1" applyFont="1" applyFill="1" applyBorder="1" applyAlignment="1">
      <alignment horizontal="left"/>
    </xf>
    <xf numFmtId="20" fontId="11" fillId="0" borderId="10" xfId="15" applyNumberFormat="1" applyFont="1" applyBorder="1" applyAlignment="1">
      <alignment horizontal="left"/>
    </xf>
    <xf numFmtId="173" fontId="11" fillId="0" borderId="10" xfId="15" applyNumberFormat="1" applyFont="1" applyBorder="1" applyAlignment="1">
      <alignment horizontal="left"/>
    </xf>
    <xf numFmtId="14" fontId="9" fillId="0" borderId="10" xfId="0" applyNumberFormat="1" applyFont="1" applyFill="1" applyBorder="1" applyAlignment="1">
      <alignment horizontal="center"/>
    </xf>
    <xf numFmtId="171" fontId="21" fillId="0" borderId="10" xfId="15" applyFont="1" applyBorder="1" applyAlignment="1">
      <alignment horizontal="left"/>
    </xf>
    <xf numFmtId="171" fontId="12" fillId="0" borderId="10" xfId="15" applyFont="1" applyBorder="1" applyAlignment="1">
      <alignment horizontal="left"/>
    </xf>
    <xf numFmtId="15" fontId="9" fillId="0" borderId="10" xfId="15" applyNumberFormat="1" applyFont="1" applyBorder="1" applyAlignment="1">
      <alignment horizontal="center"/>
    </xf>
    <xf numFmtId="0" fontId="11" fillId="0" borderId="10" xfId="0" applyNumberFormat="1" applyFont="1" applyFill="1" applyBorder="1" applyAlignment="1">
      <alignment horizontal="center"/>
    </xf>
    <xf numFmtId="14" fontId="11" fillId="0" borderId="10" xfId="0" applyNumberFormat="1" applyFont="1" applyFill="1" applyBorder="1" applyAlignment="1">
      <alignment horizontal="center"/>
    </xf>
    <xf numFmtId="14" fontId="11" fillId="0" borderId="10" xfId="15" applyNumberFormat="1" applyFont="1" applyBorder="1" applyAlignment="1">
      <alignment horizontal="center"/>
    </xf>
    <xf numFmtId="0" fontId="9" fillId="0" borderId="10" xfId="0" applyNumberFormat="1" applyFont="1" applyFill="1" applyBorder="1" applyAlignment="1">
      <alignment horizontal="center"/>
    </xf>
    <xf numFmtId="14" fontId="9" fillId="0" borderId="10" xfId="15" applyNumberFormat="1" applyFont="1" applyBorder="1" applyAlignment="1">
      <alignment horizontal="center"/>
    </xf>
    <xf numFmtId="171" fontId="9" fillId="0" borderId="10" xfId="15" applyFont="1" applyBorder="1" applyAlignment="1">
      <alignment horizontal="left"/>
    </xf>
    <xf numFmtId="173" fontId="9" fillId="0" borderId="10" xfId="15" applyNumberFormat="1" applyFont="1" applyBorder="1" applyAlignment="1">
      <alignment horizontal="left"/>
    </xf>
    <xf numFmtId="20" fontId="9" fillId="0" borderId="10" xfId="15" applyNumberFormat="1" applyFont="1" applyBorder="1" applyAlignment="1">
      <alignment horizontal="left"/>
    </xf>
    <xf numFmtId="171" fontId="0" fillId="0" borderId="10" xfId="15" applyFont="1" applyBorder="1" applyAlignment="1">
      <alignment horizontal="left"/>
    </xf>
    <xf numFmtId="0" fontId="21" fillId="0" borderId="10" xfId="0" applyNumberFormat="1" applyFont="1" applyFill="1" applyBorder="1" applyAlignment="1">
      <alignment horizontal="left"/>
    </xf>
    <xf numFmtId="0" fontId="21" fillId="0" borderId="10" xfId="0" applyNumberFormat="1" applyFont="1" applyFill="1" applyBorder="1" applyAlignment="1">
      <alignment horizontal="center"/>
    </xf>
    <xf numFmtId="173" fontId="21" fillId="0" borderId="10" xfId="15" applyNumberFormat="1" applyFont="1" applyBorder="1" applyAlignment="1">
      <alignment horizontal="left"/>
    </xf>
    <xf numFmtId="171" fontId="0" fillId="0" borderId="10" xfId="15" applyFont="1" applyBorder="1" applyAlignment="1">
      <alignment horizontal="left"/>
    </xf>
    <xf numFmtId="15" fontId="21" fillId="0" borderId="10" xfId="0" applyNumberFormat="1" applyFont="1" applyFill="1" applyBorder="1" applyAlignment="1">
      <alignment horizontal="center"/>
    </xf>
    <xf numFmtId="15" fontId="21" fillId="0" borderId="10" xfId="15" applyNumberFormat="1" applyFont="1" applyBorder="1" applyAlignment="1">
      <alignment horizontal="center"/>
    </xf>
    <xf numFmtId="171" fontId="0" fillId="0" borderId="10" xfId="15" applyFont="1" applyBorder="1" applyAlignment="1">
      <alignment horizontal="left"/>
    </xf>
    <xf numFmtId="16" fontId="21" fillId="0" borderId="10" xfId="0" applyNumberFormat="1" applyFont="1" applyFill="1" applyBorder="1" applyAlignment="1">
      <alignment horizontal="center"/>
    </xf>
    <xf numFmtId="16" fontId="21" fillId="0" borderId="10" xfId="15" applyNumberFormat="1" applyFont="1" applyBorder="1" applyAlignment="1">
      <alignment horizontal="center"/>
    </xf>
    <xf numFmtId="16" fontId="9" fillId="0" borderId="10" xfId="0" applyNumberFormat="1" applyFont="1" applyFill="1" applyBorder="1" applyAlignment="1">
      <alignment horizontal="center"/>
    </xf>
    <xf numFmtId="16" fontId="9" fillId="0" borderId="10" xfId="15" applyNumberFormat="1" applyFont="1" applyBorder="1" applyAlignment="1">
      <alignment horizontal="center"/>
    </xf>
    <xf numFmtId="16" fontId="11" fillId="0" borderId="10" xfId="0" applyNumberFormat="1" applyFont="1" applyFill="1" applyBorder="1" applyAlignment="1">
      <alignment horizontal="center"/>
    </xf>
    <xf numFmtId="16" fontId="11" fillId="0" borderId="10" xfId="15" applyNumberFormat="1" applyFont="1" applyBorder="1" applyAlignment="1">
      <alignment horizontal="center"/>
    </xf>
    <xf numFmtId="15" fontId="11" fillId="0" borderId="10" xfId="0" applyNumberFormat="1" applyFont="1" applyFill="1" applyBorder="1" applyAlignment="1">
      <alignment horizontal="center"/>
    </xf>
    <xf numFmtId="15" fontId="11" fillId="0" borderId="10" xfId="15" applyNumberFormat="1" applyFont="1" applyBorder="1" applyAlignment="1">
      <alignment horizontal="center"/>
    </xf>
    <xf numFmtId="2" fontId="11" fillId="0" borderId="10" xfId="15" applyNumberFormat="1" applyFont="1" applyBorder="1" applyAlignment="1">
      <alignment horizontal="center"/>
    </xf>
    <xf numFmtId="171" fontId="11" fillId="0" borderId="10" xfId="15" applyFont="1" applyBorder="1" applyAlignment="1">
      <alignment horizontal="center"/>
    </xf>
    <xf numFmtId="14" fontId="9" fillId="2" borderId="10" xfId="15" applyNumberFormat="1" applyFont="1" applyFill="1" applyBorder="1" applyAlignment="1">
      <alignment horizontal="center"/>
    </xf>
    <xf numFmtId="171" fontId="0" fillId="0" borderId="10" xfId="15" applyFont="1" applyBorder="1" applyAlignment="1">
      <alignment horizontal="center"/>
    </xf>
    <xf numFmtId="2" fontId="0" fillId="2" borderId="0" xfId="17" applyNumberFormat="1" applyFill="1" applyAlignment="1">
      <alignment horizontal="center"/>
    </xf>
    <xf numFmtId="43" fontId="0" fillId="2" borderId="0" xfId="17" applyFill="1" applyAlignment="1">
      <alignment horizontal="left"/>
    </xf>
    <xf numFmtId="0" fontId="25" fillId="0" borderId="0" xfId="0" applyFont="1" applyAlignment="1">
      <alignment/>
    </xf>
    <xf numFmtId="43" fontId="26" fillId="2" borderId="0" xfId="17" applyFont="1" applyFill="1" applyAlignment="1">
      <alignment horizontal="left"/>
    </xf>
    <xf numFmtId="43" fontId="26" fillId="2" borderId="0" xfId="17" applyFont="1" applyFill="1" applyAlignment="1">
      <alignment horizontal="center"/>
    </xf>
    <xf numFmtId="43" fontId="0" fillId="2" borderId="0" xfId="17" applyFill="1" applyAlignment="1">
      <alignment horizontal="center"/>
    </xf>
    <xf numFmtId="43" fontId="12" fillId="2" borderId="0" xfId="17" applyFont="1" applyFill="1" applyAlignment="1">
      <alignment horizontal="left"/>
    </xf>
    <xf numFmtId="43" fontId="27" fillId="2" borderId="0" xfId="17" applyFont="1" applyFill="1" applyAlignment="1">
      <alignment horizontal="left"/>
    </xf>
    <xf numFmtId="43" fontId="27" fillId="2" borderId="0" xfId="17" applyFont="1" applyFill="1" applyAlignment="1">
      <alignment horizontal="center"/>
    </xf>
    <xf numFmtId="43" fontId="28" fillId="2" borderId="0" xfId="17" applyFont="1" applyFill="1" applyAlignment="1">
      <alignment horizontal="left"/>
    </xf>
    <xf numFmtId="43" fontId="28" fillId="2" borderId="0" xfId="17" applyFont="1" applyFill="1" applyAlignment="1">
      <alignment horizontal="center"/>
    </xf>
    <xf numFmtId="43" fontId="29" fillId="2" borderId="0" xfId="17" applyFont="1" applyFill="1" applyAlignment="1">
      <alignment horizontal="center"/>
    </xf>
    <xf numFmtId="2" fontId="0" fillId="2" borderId="0" xfId="17" applyNumberFormat="1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19" fillId="2" borderId="0" xfId="0" applyFont="1" applyFill="1" applyBorder="1" applyAlignment="1">
      <alignment horizontal="left"/>
    </xf>
    <xf numFmtId="0" fontId="19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43" fontId="0" fillId="2" borderId="0" xfId="17" applyFill="1" applyBorder="1" applyAlignment="1">
      <alignment horizontal="left"/>
    </xf>
    <xf numFmtId="2" fontId="0" fillId="2" borderId="0" xfId="17" applyNumberFormat="1" applyFill="1" applyBorder="1" applyAlignment="1">
      <alignment horizontal="center"/>
    </xf>
    <xf numFmtId="0" fontId="0" fillId="2" borderId="11" xfId="0" applyFill="1" applyBorder="1" applyAlignment="1">
      <alignment horizontal="left"/>
    </xf>
    <xf numFmtId="0" fontId="0" fillId="2" borderId="12" xfId="0" applyFill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left"/>
    </xf>
    <xf numFmtId="43" fontId="0" fillId="2" borderId="0" xfId="17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43" fontId="0" fillId="2" borderId="0" xfId="17" applyFill="1" applyBorder="1" applyAlignment="1">
      <alignment horizontal="left"/>
    </xf>
    <xf numFmtId="0" fontId="30" fillId="2" borderId="4" xfId="0" applyFont="1" applyFill="1" applyBorder="1" applyAlignment="1">
      <alignment horizontal="left"/>
    </xf>
    <xf numFmtId="0" fontId="30" fillId="2" borderId="0" xfId="0" applyFont="1" applyFill="1" applyBorder="1" applyAlignment="1">
      <alignment horizontal="left"/>
    </xf>
    <xf numFmtId="0" fontId="30" fillId="2" borderId="0" xfId="0" applyFont="1" applyFill="1" applyBorder="1" applyAlignment="1">
      <alignment horizontal="center"/>
    </xf>
    <xf numFmtId="0" fontId="31" fillId="2" borderId="0" xfId="0" applyFont="1" applyFill="1" applyBorder="1" applyAlignment="1">
      <alignment horizontal="center"/>
    </xf>
    <xf numFmtId="0" fontId="31" fillId="2" borderId="3" xfId="0" applyFont="1" applyFill="1" applyBorder="1" applyAlignment="1">
      <alignment horizontal="left"/>
    </xf>
    <xf numFmtId="2" fontId="0" fillId="2" borderId="0" xfId="17" applyNumberFormat="1" applyFill="1" applyBorder="1" applyAlignment="1">
      <alignment horizontal="center"/>
    </xf>
    <xf numFmtId="43" fontId="30" fillId="2" borderId="4" xfId="17" applyFont="1" applyFill="1" applyBorder="1" applyAlignment="1">
      <alignment horizontal="left"/>
    </xf>
    <xf numFmtId="43" fontId="30" fillId="2" borderId="0" xfId="17" applyFont="1" applyFill="1" applyBorder="1" applyAlignment="1">
      <alignment horizontal="left"/>
    </xf>
    <xf numFmtId="43" fontId="30" fillId="2" borderId="0" xfId="17" applyFont="1" applyFill="1" applyBorder="1" applyAlignment="1">
      <alignment horizontal="center"/>
    </xf>
    <xf numFmtId="43" fontId="27" fillId="2" borderId="0" xfId="17" applyFont="1" applyFill="1" applyBorder="1" applyAlignment="1">
      <alignment horizontal="center"/>
    </xf>
    <xf numFmtId="43" fontId="31" fillId="2" borderId="0" xfId="17" applyFont="1" applyFill="1" applyBorder="1" applyAlignment="1">
      <alignment horizontal="center"/>
    </xf>
    <xf numFmtId="43" fontId="31" fillId="2" borderId="3" xfId="17" applyFont="1" applyFill="1" applyBorder="1" applyAlignment="1">
      <alignment horizontal="left"/>
    </xf>
    <xf numFmtId="43" fontId="0" fillId="2" borderId="0" xfId="17" applyFill="1" applyBorder="1" applyAlignment="1">
      <alignment horizontal="left"/>
    </xf>
    <xf numFmtId="2" fontId="4" fillId="2" borderId="0" xfId="17" applyNumberFormat="1" applyFont="1" applyFill="1" applyBorder="1" applyAlignment="1">
      <alignment horizontal="center"/>
    </xf>
    <xf numFmtId="43" fontId="31" fillId="2" borderId="0" xfId="17" applyFont="1" applyFill="1" applyBorder="1" applyAlignment="1">
      <alignment horizontal="left"/>
    </xf>
    <xf numFmtId="43" fontId="32" fillId="2" borderId="3" xfId="17" applyFont="1" applyFill="1" applyBorder="1" applyAlignment="1">
      <alignment horizontal="left"/>
    </xf>
    <xf numFmtId="43" fontId="6" fillId="2" borderId="0" xfId="17" applyFont="1" applyFill="1" applyBorder="1" applyAlignment="1">
      <alignment horizontal="left"/>
    </xf>
    <xf numFmtId="43" fontId="33" fillId="2" borderId="0" xfId="17" applyFont="1" applyFill="1" applyBorder="1" applyAlignment="1">
      <alignment horizontal="left"/>
    </xf>
    <xf numFmtId="43" fontId="32" fillId="2" borderId="0" xfId="17" applyFont="1" applyFill="1" applyBorder="1" applyAlignment="1">
      <alignment horizontal="center"/>
    </xf>
    <xf numFmtId="43" fontId="31" fillId="2" borderId="4" xfId="17" applyFont="1" applyFill="1" applyBorder="1" applyAlignment="1">
      <alignment horizontal="left"/>
    </xf>
    <xf numFmtId="43" fontId="34" fillId="2" borderId="4" xfId="17" applyFont="1" applyFill="1" applyBorder="1" applyAlignment="1">
      <alignment horizontal="left"/>
    </xf>
    <xf numFmtId="43" fontId="34" fillId="2" borderId="0" xfId="17" applyFont="1" applyFill="1" applyBorder="1" applyAlignment="1">
      <alignment horizontal="left"/>
    </xf>
    <xf numFmtId="43" fontId="34" fillId="2" borderId="0" xfId="17" applyFont="1" applyFill="1" applyBorder="1" applyAlignment="1">
      <alignment horizontal="center"/>
    </xf>
    <xf numFmtId="43" fontId="27" fillId="2" borderId="3" xfId="17" applyFont="1" applyFill="1" applyBorder="1" applyAlignment="1">
      <alignment horizontal="left"/>
    </xf>
    <xf numFmtId="43" fontId="7" fillId="2" borderId="0" xfId="17" applyFont="1" applyFill="1" applyBorder="1" applyAlignment="1">
      <alignment horizontal="left"/>
    </xf>
    <xf numFmtId="43" fontId="8" fillId="2" borderId="0" xfId="17" applyFont="1" applyFill="1" applyBorder="1" applyAlignment="1" applyProtection="1">
      <alignment horizontal="left"/>
      <protection locked="0"/>
    </xf>
    <xf numFmtId="0" fontId="34" fillId="2" borderId="0" xfId="0" applyFont="1" applyFill="1" applyBorder="1" applyAlignment="1">
      <alignment/>
    </xf>
    <xf numFmtId="0" fontId="34" fillId="2" borderId="3" xfId="0" applyFont="1" applyFill="1" applyBorder="1" applyAlignment="1">
      <alignment/>
    </xf>
    <xf numFmtId="43" fontId="34" fillId="2" borderId="0" xfId="17" applyFont="1" applyFill="1" applyBorder="1" applyAlignment="1">
      <alignment/>
    </xf>
    <xf numFmtId="43" fontId="34" fillId="2" borderId="4" xfId="17" applyFont="1" applyFill="1" applyBorder="1" applyAlignment="1">
      <alignment/>
    </xf>
    <xf numFmtId="43" fontId="35" fillId="2" borderId="4" xfId="17" applyFont="1" applyFill="1" applyBorder="1" applyAlignment="1">
      <alignment/>
    </xf>
    <xf numFmtId="43" fontId="35" fillId="2" borderId="0" xfId="17" applyFont="1" applyFill="1" applyBorder="1" applyAlignment="1">
      <alignment/>
    </xf>
    <xf numFmtId="43" fontId="35" fillId="2" borderId="0" xfId="17" applyFont="1" applyFill="1" applyBorder="1" applyAlignment="1">
      <alignment horizontal="center"/>
    </xf>
    <xf numFmtId="43" fontId="0" fillId="2" borderId="8" xfId="17" applyFill="1" applyBorder="1" applyAlignment="1">
      <alignment horizontal="left"/>
    </xf>
    <xf numFmtId="43" fontId="0" fillId="2" borderId="5" xfId="17" applyFill="1" applyBorder="1" applyAlignment="1">
      <alignment horizontal="left"/>
    </xf>
    <xf numFmtId="43" fontId="4" fillId="2" borderId="5" xfId="17" applyFont="1" applyFill="1" applyBorder="1" applyAlignment="1">
      <alignment horizontal="center"/>
    </xf>
    <xf numFmtId="43" fontId="0" fillId="2" borderId="6" xfId="17" applyFill="1" applyBorder="1" applyAlignment="1">
      <alignment horizontal="left"/>
    </xf>
    <xf numFmtId="43" fontId="4" fillId="2" borderId="0" xfId="17" applyFont="1" applyFill="1" applyBorder="1" applyAlignment="1">
      <alignment horizontal="center"/>
    </xf>
    <xf numFmtId="43" fontId="0" fillId="2" borderId="0" xfId="17" applyFill="1" applyBorder="1" applyAlignment="1">
      <alignment horizontal="center"/>
    </xf>
    <xf numFmtId="43" fontId="12" fillId="2" borderId="0" xfId="17" applyFont="1" applyFill="1" applyBorder="1" applyAlignment="1">
      <alignment horizontal="left"/>
    </xf>
    <xf numFmtId="43" fontId="9" fillId="2" borderId="0" xfId="17" applyFont="1" applyFill="1" applyAlignment="1">
      <alignment horizontal="left"/>
    </xf>
    <xf numFmtId="43" fontId="4" fillId="3" borderId="1" xfId="17" applyFont="1" applyFill="1" applyBorder="1" applyAlignment="1">
      <alignment horizontal="center" vertical="center"/>
    </xf>
    <xf numFmtId="43" fontId="9" fillId="2" borderId="0" xfId="17" applyFont="1" applyFill="1" applyBorder="1" applyAlignment="1">
      <alignment horizontal="left"/>
    </xf>
    <xf numFmtId="43" fontId="9" fillId="2" borderId="0" xfId="17" applyFont="1" applyFill="1" applyBorder="1" applyAlignment="1">
      <alignment horizontal="left"/>
    </xf>
    <xf numFmtId="43" fontId="9" fillId="2" borderId="0" xfId="17" applyFont="1" applyFill="1" applyBorder="1" applyAlignment="1">
      <alignment horizontal="center"/>
    </xf>
    <xf numFmtId="43" fontId="13" fillId="2" borderId="0" xfId="17" applyFont="1" applyFill="1" applyBorder="1" applyAlignment="1">
      <alignment horizontal="left"/>
    </xf>
    <xf numFmtId="43" fontId="9" fillId="2" borderId="0" xfId="17" applyFont="1" applyFill="1" applyBorder="1" applyAlignment="1">
      <alignment horizontal="left"/>
    </xf>
    <xf numFmtId="14" fontId="9" fillId="2" borderId="0" xfId="17" applyNumberFormat="1" applyFont="1" applyFill="1" applyBorder="1" applyAlignment="1">
      <alignment horizontal="center"/>
    </xf>
    <xf numFmtId="2" fontId="9" fillId="2" borderId="0" xfId="17" applyNumberFormat="1" applyFont="1" applyFill="1" applyAlignment="1">
      <alignment horizontal="center"/>
    </xf>
    <xf numFmtId="43" fontId="9" fillId="2" borderId="0" xfId="17" applyFont="1" applyFill="1" applyAlignment="1">
      <alignment horizontal="center"/>
    </xf>
    <xf numFmtId="1" fontId="9" fillId="2" borderId="0" xfId="17" applyNumberFormat="1" applyFont="1" applyFill="1" applyAlignment="1">
      <alignment horizontal="center"/>
    </xf>
    <xf numFmtId="43" fontId="9" fillId="2" borderId="0" xfId="17" applyFont="1" applyFill="1" applyBorder="1" applyAlignment="1">
      <alignment horizontal="left"/>
    </xf>
    <xf numFmtId="14" fontId="9" fillId="2" borderId="0" xfId="17" applyNumberFormat="1" applyFont="1" applyFill="1" applyBorder="1" applyAlignment="1">
      <alignment horizontal="center"/>
    </xf>
    <xf numFmtId="14" fontId="9" fillId="2" borderId="0" xfId="17" applyNumberFormat="1" applyFont="1" applyFill="1" applyAlignment="1">
      <alignment horizontal="center"/>
    </xf>
    <xf numFmtId="43" fontId="10" fillId="2" borderId="0" xfId="17" applyFont="1" applyFill="1" applyAlignment="1">
      <alignment horizontal="left"/>
    </xf>
    <xf numFmtId="43" fontId="11" fillId="2" borderId="0" xfId="17" applyFont="1" applyFill="1" applyAlignment="1">
      <alignment horizontal="left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7" xfId="0" applyBorder="1" applyAlignment="1">
      <alignment horizontal="center" vertical="center" wrapText="1"/>
    </xf>
    <xf numFmtId="49" fontId="0" fillId="3" borderId="16" xfId="0" applyNumberFormat="1" applyFill="1" applyBorder="1" applyAlignment="1" quotePrefix="1">
      <alignment horizontal="center" vertical="center" wrapText="1"/>
    </xf>
    <xf numFmtId="49" fontId="0" fillId="3" borderId="18" xfId="0" applyNumberFormat="1" applyFill="1" applyBorder="1" applyAlignment="1" quotePrefix="1">
      <alignment horizontal="center" vertical="center" wrapText="1"/>
    </xf>
    <xf numFmtId="49" fontId="0" fillId="3" borderId="14" xfId="0" applyNumberFormat="1" applyFill="1" applyBorder="1" applyAlignment="1" quotePrefix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3" fontId="34" fillId="2" borderId="0" xfId="17" applyFont="1" applyFill="1" applyBorder="1" applyAlignment="1">
      <alignment horizontal="left"/>
    </xf>
    <xf numFmtId="43" fontId="34" fillId="2" borderId="0" xfId="17" applyFont="1" applyFill="1" applyBorder="1" applyAlignment="1">
      <alignment horizontal="right"/>
    </xf>
    <xf numFmtId="171" fontId="4" fillId="3" borderId="19" xfId="15" applyFont="1" applyFill="1" applyBorder="1" applyAlignment="1">
      <alignment horizontal="center" vertical="center" wrapText="1"/>
    </xf>
    <xf numFmtId="49" fontId="0" fillId="3" borderId="20" xfId="0" applyNumberFormat="1" applyFill="1" applyBorder="1" applyAlignment="1">
      <alignment horizontal="center" vertical="center" wrapText="1"/>
    </xf>
    <xf numFmtId="179" fontId="0" fillId="0" borderId="20" xfId="0" applyNumberForma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171" fontId="36" fillId="0" borderId="23" xfId="15" applyFont="1" applyFill="1" applyBorder="1" applyAlignment="1">
      <alignment horizontal="center" vertical="center"/>
    </xf>
    <xf numFmtId="171" fontId="36" fillId="0" borderId="5" xfId="15" applyFont="1" applyFill="1" applyBorder="1" applyAlignment="1">
      <alignment horizontal="center" vertical="center"/>
    </xf>
    <xf numFmtId="0" fontId="36" fillId="0" borderId="24" xfId="15" applyNumberFormat="1" applyFont="1" applyFill="1" applyBorder="1" applyAlignment="1">
      <alignment horizontal="center" vertical="center"/>
    </xf>
    <xf numFmtId="1" fontId="0" fillId="0" borderId="6" xfId="0" applyNumberFormat="1" applyBorder="1" applyAlignment="1">
      <alignment horizontal="center" vertical="center"/>
    </xf>
    <xf numFmtId="1" fontId="0" fillId="0" borderId="25" xfId="0" applyNumberFormat="1" applyBorder="1" applyAlignment="1">
      <alignment horizontal="center" vertical="center"/>
    </xf>
    <xf numFmtId="1" fontId="0" fillId="0" borderId="22" xfId="0" applyNumberFormat="1" applyBorder="1" applyAlignment="1">
      <alignment horizontal="center" vertical="center"/>
    </xf>
    <xf numFmtId="0" fontId="0" fillId="0" borderId="26" xfId="0" applyBorder="1" applyAlignment="1">
      <alignment vertical="center"/>
    </xf>
    <xf numFmtId="2" fontId="0" fillId="0" borderId="22" xfId="0" applyNumberFormat="1" applyBorder="1" applyAlignment="1">
      <alignment horizontal="center" vertical="center"/>
    </xf>
    <xf numFmtId="2" fontId="0" fillId="0" borderId="27" xfId="0" applyNumberFormat="1" applyBorder="1" applyAlignment="1">
      <alignment horizontal="center" vertical="center"/>
    </xf>
    <xf numFmtId="179" fontId="0" fillId="0" borderId="27" xfId="22" applyNumberForma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2" fontId="0" fillId="0" borderId="29" xfId="0" applyNumberFormat="1" applyBorder="1" applyAlignment="1">
      <alignment horizontal="center" vertical="center"/>
    </xf>
    <xf numFmtId="171" fontId="36" fillId="0" borderId="30" xfId="15" applyFont="1" applyFill="1" applyBorder="1" applyAlignment="1">
      <alignment horizontal="center" vertical="center"/>
    </xf>
    <xf numFmtId="171" fontId="36" fillId="0" borderId="31" xfId="15" applyFont="1" applyFill="1" applyBorder="1" applyAlignment="1">
      <alignment horizontal="center" vertical="center"/>
    </xf>
    <xf numFmtId="0" fontId="36" fillId="0" borderId="32" xfId="15" applyNumberFormat="1" applyFont="1" applyFill="1" applyBorder="1" applyAlignment="1">
      <alignment horizontal="center" vertical="center"/>
    </xf>
    <xf numFmtId="0" fontId="0" fillId="0" borderId="33" xfId="0" applyBorder="1" applyAlignment="1">
      <alignment vertical="center"/>
    </xf>
    <xf numFmtId="2" fontId="0" fillId="0" borderId="34" xfId="0" applyNumberFormat="1" applyBorder="1" applyAlignment="1">
      <alignment horizontal="center" vertical="center"/>
    </xf>
    <xf numFmtId="2" fontId="0" fillId="0" borderId="35" xfId="0" applyNumberFormat="1" applyBorder="1" applyAlignment="1">
      <alignment horizontal="center" vertical="center"/>
    </xf>
    <xf numFmtId="179" fontId="0" fillId="0" borderId="35" xfId="22" applyNumberForma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171" fontId="12" fillId="0" borderId="30" xfId="15" applyFont="1" applyFill="1" applyBorder="1" applyAlignment="1">
      <alignment horizontal="center" vertical="center"/>
    </xf>
    <xf numFmtId="171" fontId="12" fillId="0" borderId="31" xfId="15" applyFont="1" applyFill="1" applyBorder="1" applyAlignment="1">
      <alignment horizontal="center" vertical="center"/>
    </xf>
    <xf numFmtId="0" fontId="12" fillId="0" borderId="32" xfId="15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1" fontId="4" fillId="2" borderId="4" xfId="15" applyFont="1" applyFill="1" applyBorder="1" applyAlignment="1">
      <alignment horizontal="left"/>
    </xf>
    <xf numFmtId="171" fontId="4" fillId="2" borderId="0" xfId="15" applyFont="1" applyFill="1" applyBorder="1" applyAlignment="1">
      <alignment horizontal="left"/>
    </xf>
    <xf numFmtId="171" fontId="8" fillId="2" borderId="0" xfId="15" applyFont="1" applyFill="1" applyBorder="1" applyAlignment="1">
      <alignment horizontal="right"/>
    </xf>
    <xf numFmtId="43" fontId="34" fillId="2" borderId="4" xfId="17" applyFont="1" applyFill="1" applyBorder="1" applyAlignment="1">
      <alignment horizontal="left"/>
    </xf>
    <xf numFmtId="171" fontId="4" fillId="3" borderId="14" xfId="15" applyFont="1" applyFill="1" applyBorder="1" applyAlignment="1">
      <alignment horizontal="center" vertical="center" wrapText="1"/>
    </xf>
    <xf numFmtId="171" fontId="4" fillId="3" borderId="15" xfId="15" applyFont="1" applyFill="1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Comma_Boston06" xfId="17"/>
    <cellStyle name="Currency" xfId="18"/>
    <cellStyle name="Currency [0]" xfId="19"/>
    <cellStyle name="Followed Hyperlink" xfId="20"/>
    <cellStyle name="Hyperlink" xfId="21"/>
    <cellStyle name="Percent" xfId="22"/>
  </cellStyles>
  <dxfs count="4">
    <dxf>
      <font>
        <b/>
        <i val="0"/>
      </font>
      <fill>
        <patternFill patternType="none">
          <bgColor indexed="65"/>
        </patternFill>
      </fill>
      <border/>
    </dxf>
    <dxf>
      <font>
        <b/>
        <i val="0"/>
        <color rgb="FFFF0000"/>
      </font>
      <fill>
        <patternFill patternType="none">
          <bgColor indexed="65"/>
        </patternFill>
      </fill>
      <border/>
    </dxf>
    <dxf>
      <font>
        <b/>
        <i val="0"/>
        <color auto="1"/>
      </font>
      <fill>
        <patternFill patternType="solid">
          <bgColor rgb="FFFF9900"/>
        </patternFill>
      </fill>
      <border/>
    </dxf>
    <dxf>
      <font>
        <b/>
        <i val="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333375</xdr:colOff>
      <xdr:row>0</xdr:row>
      <xdr:rowOff>0</xdr:rowOff>
    </xdr:from>
    <xdr:to>
      <xdr:col>2</xdr:col>
      <xdr:colOff>581025</xdr:colOff>
      <xdr:row>0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0600" y="0"/>
          <a:ext cx="1152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561975</xdr:colOff>
      <xdr:row>0</xdr:row>
      <xdr:rowOff>0</xdr:rowOff>
    </xdr:from>
    <xdr:to>
      <xdr:col>6</xdr:col>
      <xdr:colOff>847725</xdr:colOff>
      <xdr:row>0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1200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4</xdr:row>
      <xdr:rowOff>9525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333375</xdr:colOff>
      <xdr:row>0</xdr:row>
      <xdr:rowOff>104775</xdr:rowOff>
    </xdr:from>
    <xdr:to>
      <xdr:col>2</xdr:col>
      <xdr:colOff>581025</xdr:colOff>
      <xdr:row>4</xdr:row>
      <xdr:rowOff>142875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0600" y="104775"/>
          <a:ext cx="11525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4</xdr:row>
      <xdr:rowOff>9525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4</xdr:row>
      <xdr:rowOff>9525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561975</xdr:colOff>
      <xdr:row>0</xdr:row>
      <xdr:rowOff>114300</xdr:rowOff>
    </xdr:from>
    <xdr:to>
      <xdr:col>6</xdr:col>
      <xdr:colOff>847725</xdr:colOff>
      <xdr:row>4</xdr:row>
      <xdr:rowOff>28575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114300"/>
          <a:ext cx="12001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4</xdr:row>
      <xdr:rowOff>9525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4</xdr:row>
      <xdr:rowOff>9525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4</xdr:row>
      <xdr:rowOff>9525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4</xdr:row>
      <xdr:rowOff>9525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4</xdr:row>
      <xdr:rowOff>9525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4</xdr:row>
      <xdr:rowOff>9525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4</xdr:row>
      <xdr:rowOff>9525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4</xdr:row>
      <xdr:rowOff>9525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4</xdr:row>
      <xdr:rowOff>9525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4</xdr:row>
      <xdr:rowOff>9525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4</xdr:row>
      <xdr:rowOff>9525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4</xdr:row>
      <xdr:rowOff>9525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561975</xdr:colOff>
      <xdr:row>0</xdr:row>
      <xdr:rowOff>114300</xdr:rowOff>
    </xdr:from>
    <xdr:to>
      <xdr:col>6</xdr:col>
      <xdr:colOff>847725</xdr:colOff>
      <xdr:row>4</xdr:row>
      <xdr:rowOff>28575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114300"/>
          <a:ext cx="12001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4</xdr:row>
      <xdr:rowOff>9525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4</xdr:row>
      <xdr:rowOff>9525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4</xdr:row>
      <xdr:rowOff>9525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4</xdr:row>
      <xdr:rowOff>9525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4</xdr:row>
      <xdr:rowOff>9525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4</xdr:row>
      <xdr:rowOff>9525</xdr:rowOff>
    </xdr:to>
    <xdr:pic>
      <xdr:nvPicPr>
        <xdr:cNvPr id="94" name="Picture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4</xdr:row>
      <xdr:rowOff>9525</xdr:rowOff>
    </xdr:to>
    <xdr:pic>
      <xdr:nvPicPr>
        <xdr:cNvPr id="95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96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97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98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4</xdr:row>
      <xdr:rowOff>9525</xdr:rowOff>
    </xdr:to>
    <xdr:pic>
      <xdr:nvPicPr>
        <xdr:cNvPr id="99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100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4</xdr:row>
      <xdr:rowOff>9525</xdr:rowOff>
    </xdr:to>
    <xdr:pic>
      <xdr:nvPicPr>
        <xdr:cNvPr id="101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333375</xdr:colOff>
      <xdr:row>0</xdr:row>
      <xdr:rowOff>0</xdr:rowOff>
    </xdr:from>
    <xdr:to>
      <xdr:col>2</xdr:col>
      <xdr:colOff>581025</xdr:colOff>
      <xdr:row>0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0600" y="0"/>
          <a:ext cx="1152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561975</xdr:colOff>
      <xdr:row>0</xdr:row>
      <xdr:rowOff>0</xdr:rowOff>
    </xdr:from>
    <xdr:to>
      <xdr:col>6</xdr:col>
      <xdr:colOff>847725</xdr:colOff>
      <xdr:row>0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1200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561975</xdr:colOff>
      <xdr:row>0</xdr:row>
      <xdr:rowOff>0</xdr:rowOff>
    </xdr:from>
    <xdr:to>
      <xdr:col>6</xdr:col>
      <xdr:colOff>847725</xdr:colOff>
      <xdr:row>0</xdr:row>
      <xdr:rowOff>0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1200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4</xdr:row>
      <xdr:rowOff>9525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333375</xdr:colOff>
      <xdr:row>0</xdr:row>
      <xdr:rowOff>104775</xdr:rowOff>
    </xdr:from>
    <xdr:to>
      <xdr:col>2</xdr:col>
      <xdr:colOff>581025</xdr:colOff>
      <xdr:row>4</xdr:row>
      <xdr:rowOff>142875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0600" y="104775"/>
          <a:ext cx="11525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4</xdr:row>
      <xdr:rowOff>9525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4</xdr:row>
      <xdr:rowOff>9525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561975</xdr:colOff>
      <xdr:row>0</xdr:row>
      <xdr:rowOff>114300</xdr:rowOff>
    </xdr:from>
    <xdr:to>
      <xdr:col>6</xdr:col>
      <xdr:colOff>847725</xdr:colOff>
      <xdr:row>4</xdr:row>
      <xdr:rowOff>28575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114300"/>
          <a:ext cx="12001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4</xdr:row>
      <xdr:rowOff>9525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4</xdr:row>
      <xdr:rowOff>9525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4</xdr:row>
      <xdr:rowOff>9525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4</xdr:row>
      <xdr:rowOff>9525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4</xdr:row>
      <xdr:rowOff>9525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4</xdr:row>
      <xdr:rowOff>9525</xdr:rowOff>
    </xdr:to>
    <xdr:pic>
      <xdr:nvPicPr>
        <xdr:cNvPr id="94" name="Picture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4</xdr:row>
      <xdr:rowOff>9525</xdr:rowOff>
    </xdr:to>
    <xdr:pic>
      <xdr:nvPicPr>
        <xdr:cNvPr id="95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96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97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98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4</xdr:row>
      <xdr:rowOff>9525</xdr:rowOff>
    </xdr:to>
    <xdr:pic>
      <xdr:nvPicPr>
        <xdr:cNvPr id="99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100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4</xdr:row>
      <xdr:rowOff>9525</xdr:rowOff>
    </xdr:to>
    <xdr:pic>
      <xdr:nvPicPr>
        <xdr:cNvPr id="101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102" name="Picture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103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104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105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4</xdr:row>
      <xdr:rowOff>9525</xdr:rowOff>
    </xdr:to>
    <xdr:pic>
      <xdr:nvPicPr>
        <xdr:cNvPr id="106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107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108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109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4</xdr:row>
      <xdr:rowOff>9525</xdr:rowOff>
    </xdr:to>
    <xdr:pic>
      <xdr:nvPicPr>
        <xdr:cNvPr id="110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111" name="Pictur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4</xdr:row>
      <xdr:rowOff>9525</xdr:rowOff>
    </xdr:to>
    <xdr:pic>
      <xdr:nvPicPr>
        <xdr:cNvPr id="112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561975</xdr:colOff>
      <xdr:row>0</xdr:row>
      <xdr:rowOff>114300</xdr:rowOff>
    </xdr:from>
    <xdr:to>
      <xdr:col>6</xdr:col>
      <xdr:colOff>847725</xdr:colOff>
      <xdr:row>4</xdr:row>
      <xdr:rowOff>28575</xdr:rowOff>
    </xdr:to>
    <xdr:pic>
      <xdr:nvPicPr>
        <xdr:cNvPr id="113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114300"/>
          <a:ext cx="12001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4</xdr:row>
      <xdr:rowOff>9525</xdr:rowOff>
    </xdr:to>
    <xdr:pic>
      <xdr:nvPicPr>
        <xdr:cNvPr id="114" name="Picture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115" name="Picture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116" name="Picture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117" name="Picture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4</xdr:row>
      <xdr:rowOff>9525</xdr:rowOff>
    </xdr:to>
    <xdr:pic>
      <xdr:nvPicPr>
        <xdr:cNvPr id="118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119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4</xdr:row>
      <xdr:rowOff>9525</xdr:rowOff>
    </xdr:to>
    <xdr:pic>
      <xdr:nvPicPr>
        <xdr:cNvPr id="120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4</xdr:row>
      <xdr:rowOff>9525</xdr:rowOff>
    </xdr:to>
    <xdr:pic>
      <xdr:nvPicPr>
        <xdr:cNvPr id="121" name="Picture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122" name="Picture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123" name="Picture 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124" name="Picture 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4</xdr:row>
      <xdr:rowOff>9525</xdr:rowOff>
    </xdr:to>
    <xdr:pic>
      <xdr:nvPicPr>
        <xdr:cNvPr id="125" name="Picture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126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4</xdr:row>
      <xdr:rowOff>9525</xdr:rowOff>
    </xdr:to>
    <xdr:pic>
      <xdr:nvPicPr>
        <xdr:cNvPr id="127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4</xdr:row>
      <xdr:rowOff>9525</xdr:rowOff>
    </xdr:to>
    <xdr:pic>
      <xdr:nvPicPr>
        <xdr:cNvPr id="128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129" name="Picture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130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131" name="Picture 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4</xdr:row>
      <xdr:rowOff>9525</xdr:rowOff>
    </xdr:to>
    <xdr:pic>
      <xdr:nvPicPr>
        <xdr:cNvPr id="132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133" name="Picture 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4</xdr:row>
      <xdr:rowOff>9525</xdr:rowOff>
    </xdr:to>
    <xdr:pic>
      <xdr:nvPicPr>
        <xdr:cNvPr id="134" name="Picture 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333375</xdr:colOff>
      <xdr:row>0</xdr:row>
      <xdr:rowOff>0</xdr:rowOff>
    </xdr:from>
    <xdr:to>
      <xdr:col>2</xdr:col>
      <xdr:colOff>581025</xdr:colOff>
      <xdr:row>0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0600" y="0"/>
          <a:ext cx="1152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561975</xdr:colOff>
      <xdr:row>0</xdr:row>
      <xdr:rowOff>0</xdr:rowOff>
    </xdr:from>
    <xdr:to>
      <xdr:col>6</xdr:col>
      <xdr:colOff>847725</xdr:colOff>
      <xdr:row>0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1200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561975</xdr:colOff>
      <xdr:row>0</xdr:row>
      <xdr:rowOff>0</xdr:rowOff>
    </xdr:from>
    <xdr:to>
      <xdr:col>6</xdr:col>
      <xdr:colOff>847725</xdr:colOff>
      <xdr:row>0</xdr:row>
      <xdr:rowOff>0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1200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4</xdr:row>
      <xdr:rowOff>9525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333375</xdr:colOff>
      <xdr:row>0</xdr:row>
      <xdr:rowOff>104775</xdr:rowOff>
    </xdr:from>
    <xdr:to>
      <xdr:col>2</xdr:col>
      <xdr:colOff>581025</xdr:colOff>
      <xdr:row>4</xdr:row>
      <xdr:rowOff>142875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0600" y="104775"/>
          <a:ext cx="11525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4</xdr:row>
      <xdr:rowOff>9525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4</xdr:row>
      <xdr:rowOff>9525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561975</xdr:colOff>
      <xdr:row>0</xdr:row>
      <xdr:rowOff>114300</xdr:rowOff>
    </xdr:from>
    <xdr:to>
      <xdr:col>6</xdr:col>
      <xdr:colOff>847725</xdr:colOff>
      <xdr:row>4</xdr:row>
      <xdr:rowOff>28575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114300"/>
          <a:ext cx="12001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4</xdr:row>
      <xdr:rowOff>9525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4</xdr:row>
      <xdr:rowOff>9525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4</xdr:row>
      <xdr:rowOff>9525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4</xdr:row>
      <xdr:rowOff>9525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4</xdr:row>
      <xdr:rowOff>9525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4</xdr:row>
      <xdr:rowOff>9525</xdr:rowOff>
    </xdr:to>
    <xdr:pic>
      <xdr:nvPicPr>
        <xdr:cNvPr id="94" name="Picture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4</xdr:row>
      <xdr:rowOff>9525</xdr:rowOff>
    </xdr:to>
    <xdr:pic>
      <xdr:nvPicPr>
        <xdr:cNvPr id="95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96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97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98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4</xdr:row>
      <xdr:rowOff>9525</xdr:rowOff>
    </xdr:to>
    <xdr:pic>
      <xdr:nvPicPr>
        <xdr:cNvPr id="99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100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4</xdr:row>
      <xdr:rowOff>9525</xdr:rowOff>
    </xdr:to>
    <xdr:pic>
      <xdr:nvPicPr>
        <xdr:cNvPr id="101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102" name="Picture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103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104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105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4</xdr:row>
      <xdr:rowOff>9525</xdr:rowOff>
    </xdr:to>
    <xdr:pic>
      <xdr:nvPicPr>
        <xdr:cNvPr id="106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107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108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109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4</xdr:row>
      <xdr:rowOff>9525</xdr:rowOff>
    </xdr:to>
    <xdr:pic>
      <xdr:nvPicPr>
        <xdr:cNvPr id="110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111" name="Pictur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4</xdr:row>
      <xdr:rowOff>9525</xdr:rowOff>
    </xdr:to>
    <xdr:pic>
      <xdr:nvPicPr>
        <xdr:cNvPr id="112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561975</xdr:colOff>
      <xdr:row>0</xdr:row>
      <xdr:rowOff>114300</xdr:rowOff>
    </xdr:from>
    <xdr:to>
      <xdr:col>6</xdr:col>
      <xdr:colOff>847725</xdr:colOff>
      <xdr:row>4</xdr:row>
      <xdr:rowOff>28575</xdr:rowOff>
    </xdr:to>
    <xdr:pic>
      <xdr:nvPicPr>
        <xdr:cNvPr id="113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114300"/>
          <a:ext cx="12001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4</xdr:row>
      <xdr:rowOff>9525</xdr:rowOff>
    </xdr:to>
    <xdr:pic>
      <xdr:nvPicPr>
        <xdr:cNvPr id="114" name="Picture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115" name="Picture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116" name="Picture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117" name="Picture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4</xdr:row>
      <xdr:rowOff>9525</xdr:rowOff>
    </xdr:to>
    <xdr:pic>
      <xdr:nvPicPr>
        <xdr:cNvPr id="118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119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4</xdr:row>
      <xdr:rowOff>9525</xdr:rowOff>
    </xdr:to>
    <xdr:pic>
      <xdr:nvPicPr>
        <xdr:cNvPr id="120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4</xdr:row>
      <xdr:rowOff>9525</xdr:rowOff>
    </xdr:to>
    <xdr:pic>
      <xdr:nvPicPr>
        <xdr:cNvPr id="121" name="Picture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122" name="Picture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123" name="Picture 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124" name="Picture 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4</xdr:row>
      <xdr:rowOff>9525</xdr:rowOff>
    </xdr:to>
    <xdr:pic>
      <xdr:nvPicPr>
        <xdr:cNvPr id="125" name="Picture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126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4</xdr:row>
      <xdr:rowOff>9525</xdr:rowOff>
    </xdr:to>
    <xdr:pic>
      <xdr:nvPicPr>
        <xdr:cNvPr id="127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4</xdr:row>
      <xdr:rowOff>9525</xdr:rowOff>
    </xdr:to>
    <xdr:pic>
      <xdr:nvPicPr>
        <xdr:cNvPr id="128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129" name="Picture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130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131" name="Picture 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4</xdr:row>
      <xdr:rowOff>9525</xdr:rowOff>
    </xdr:to>
    <xdr:pic>
      <xdr:nvPicPr>
        <xdr:cNvPr id="132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133" name="Picture 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4</xdr:row>
      <xdr:rowOff>9525</xdr:rowOff>
    </xdr:to>
    <xdr:pic>
      <xdr:nvPicPr>
        <xdr:cNvPr id="134" name="Picture 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333375</xdr:colOff>
      <xdr:row>0</xdr:row>
      <xdr:rowOff>0</xdr:rowOff>
    </xdr:from>
    <xdr:to>
      <xdr:col>2</xdr:col>
      <xdr:colOff>581025</xdr:colOff>
      <xdr:row>0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4350" y="0"/>
          <a:ext cx="1295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561975</xdr:colOff>
      <xdr:row>0</xdr:row>
      <xdr:rowOff>0</xdr:rowOff>
    </xdr:from>
    <xdr:to>
      <xdr:col>6</xdr:col>
      <xdr:colOff>847725</xdr:colOff>
      <xdr:row>0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3950" y="0"/>
          <a:ext cx="1333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333375</xdr:colOff>
      <xdr:row>0</xdr:row>
      <xdr:rowOff>0</xdr:rowOff>
    </xdr:from>
    <xdr:to>
      <xdr:col>2</xdr:col>
      <xdr:colOff>581025</xdr:colOff>
      <xdr:row>0</xdr:row>
      <xdr:rowOff>0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4350" y="0"/>
          <a:ext cx="1295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561975</xdr:colOff>
      <xdr:row>0</xdr:row>
      <xdr:rowOff>0</xdr:rowOff>
    </xdr:from>
    <xdr:to>
      <xdr:col>6</xdr:col>
      <xdr:colOff>847725</xdr:colOff>
      <xdr:row>0</xdr:row>
      <xdr:rowOff>0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3950" y="0"/>
          <a:ext cx="1333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94" name="Picture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95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96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97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98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99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100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101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102" name="Picture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103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104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105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106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107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108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109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110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111" name="Pictur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112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113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114" name="Picture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115" name="Picture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116" name="Picture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117" name="Picture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118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119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120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121" name="Picture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122" name="Picture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123" name="Picture 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124" name="Picture 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125" name="Picture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126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127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128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129" name="Picture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130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131" name="Picture 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132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133" name="Picture 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134" name="Picture 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135" name="Picture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136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137" name="Picture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138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139" name="Picture 1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140" name="Picture 1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141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142" name="Picture 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143" name="Picture 1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144" name="Picture 1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145" name="Picture 1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146" name="Picture 1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147" name="Picture 1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148" name="Picture 1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149" name="Picture 1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150" name="Picture 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151" name="Picture 1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152" name="Picture 1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153" name="Picture 1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154" name="Picture 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155" name="Picture 1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156" name="Picture 1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157" name="Picture 1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158" name="Picture 1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159" name="Picture 1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160" name="Picture 1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161" name="Picture 1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162" name="Picture 1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163" name="Picture 1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164" name="Picture 1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165" name="Picture 1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166" name="Picture 1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167" name="Picture 1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168" name="Picture 1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169" name="Picture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170" name="Picture 1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171" name="Picture 1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172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173" name="Picture 1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174" name="Picture 1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175" name="Picture 1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176" name="Picture 1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177" name="Picture 1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178" name="Picture 1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179" name="Picture 1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180" name="Picture 1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181" name="Picture 1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182" name="Picture 1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183" name="Picture 1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184" name="Picture 1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185" name="Picture 1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186" name="Picture 1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187" name="Picture 1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188" name="Picture 1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189" name="Picture 1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190" name="Picture 1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191" name="Picture 1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192" name="Picture 1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193" name="Picture 1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194" name="Picture 1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195" name="Picture 1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196" name="Picture 1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197" name="Picture 1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198" name="Picture 1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199" name="Picture 1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200" name="Picture 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201" name="Picture 2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202" name="Picture 2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203" name="Picture 2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204" name="Picture 2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205" name="Picture 2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206" name="Picture 2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207" name="Picture 2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208" name="Picture 2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209" name="Picture 2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210" name="Picture 2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211" name="Picture 2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212" name="Picture 2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213" name="Picture 2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214" name="Picture 2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215" name="Picture 2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216" name="Picture 2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217" name="Picture 2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218" name="Picture 2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219" name="Picture 2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220" name="Picture 2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221" name="Picture 2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222" name="Picture 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223" name="Picture 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224" name="Picture 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225" name="Picture 2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226" name="Picture 2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227" name="Picture 2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228" name="Picture 2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229" name="Picture 2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230" name="Picture 2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231" name="Picture 2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232" name="Picture 2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233" name="Picture 2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234" name="Picture 2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235" name="Picture 2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236" name="Picture 2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237" name="Picture 2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238" name="Picture 2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239" name="Picture 2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240" name="Picture 2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241" name="Picture 2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242" name="Picture 2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243" name="Picture 2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244" name="Picture 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245" name="Picture 2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246" name="Picture 2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247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248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249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250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251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252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253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254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255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256" name="Picture 2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257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258" name="Picture 2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259" name="Picture 2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260" name="Picture 2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261" name="Picture 2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262" name="Picture 2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263" name="Picture 2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264" name="Picture 2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265" name="Picture 2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266" name="Picture 2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267" name="Picture 2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268" name="Picture 2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269" name="Picture 2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270" name="Picture 2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271" name="Picture 2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272" name="Picture 2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273" name="Picture 2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274" name="Picture 2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275" name="Picture 2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276" name="Picture 2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277" name="Picture 2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278" name="Picture 2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279" name="Picture 2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280" name="Picture 2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281" name="Picture 2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282" name="Picture 2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283" name="Picture 2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284" name="Picture 2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285" name="Picture 2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286" name="Picture 2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287" name="Picture 2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288" name="Picture 2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289" name="Picture 2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290" name="Picture 2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291" name="Picture 2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292" name="Picture 2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293" name="Picture 2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294" name="Picture 2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295" name="Picture 2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296" name="Picture 2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297" name="Picture 2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298" name="Picture 2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299" name="Picture 2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300" name="Picture 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301" name="Picture 3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302" name="Picture 3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303" name="Picture 3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304" name="Picture 3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305" name="Picture 3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306" name="Picture 3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307" name="Picture 3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308" name="Picture 3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309" name="Picture 3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310" name="Picture 3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311" name="Picture 3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312" name="Picture 3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313" name="Picture 3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314" name="Picture 3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315" name="Picture 3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316" name="Picture 3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317" name="Picture 3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318" name="Picture 3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319" name="Picture 3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320" name="Picture 3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321" name="Picture 3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322" name="Picture 3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323" name="Picture 3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324" name="Picture 3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325" name="Picture 3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326" name="Picture 3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327" name="Picture 3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328" name="Picture 3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329" name="Picture 3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330" name="Picture 3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331" name="Picture 3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332" name="Picture 3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333" name="Picture 3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334" name="Picture 3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335" name="Picture 3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336" name="Picture 3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337" name="Picture 3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338" name="Picture 3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339" name="Picture 3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340" name="Picture 3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341" name="Picture 3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342" name="Picture 3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343" name="Picture 3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344" name="Picture 3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345" name="Picture 3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346" name="Picture 3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347" name="Picture 3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348" name="Picture 3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349" name="Picture 3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350" name="Picture 3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351" name="Picture 3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352" name="Picture 3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353" name="Picture 3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354" name="Picture 3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355" name="Picture 3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356" name="Picture 3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357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358" name="Picture 3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359" name="Picture 3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360" name="Picture 3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361" name="Picture 3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362" name="Picture 3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363" name="Picture 3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364" name="Picture 3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365" name="Picture 3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366" name="Picture 3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367" name="Picture 3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368" name="Picture 3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369" name="Picture 3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370" name="Picture 3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371" name="Picture 3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372" name="Picture 3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373" name="Picture 3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374" name="Picture 3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375" name="Picture 3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376" name="Picture 3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377" name="Picture 3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378" name="Picture 3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379" name="Picture 3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380" name="Picture 3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381" name="Picture 3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382" name="Picture 3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383" name="Picture 3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384" name="Picture 3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385" name="Picture 3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386" name="Picture 3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387" name="Picture 3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388" name="Picture 3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9525</xdr:rowOff>
    </xdr:to>
    <xdr:pic>
      <xdr:nvPicPr>
        <xdr:cNvPr id="389" name="Picture 3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15621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9525</xdr:rowOff>
    </xdr:to>
    <xdr:pic>
      <xdr:nvPicPr>
        <xdr:cNvPr id="390" name="Picture 3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15621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9525</xdr:rowOff>
    </xdr:to>
    <xdr:pic>
      <xdr:nvPicPr>
        <xdr:cNvPr id="391" name="Picture 3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15621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9525</xdr:rowOff>
    </xdr:to>
    <xdr:pic>
      <xdr:nvPicPr>
        <xdr:cNvPr id="392" name="Picture 3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15621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9525</xdr:rowOff>
    </xdr:to>
    <xdr:pic>
      <xdr:nvPicPr>
        <xdr:cNvPr id="393" name="Picture 3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15621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9525</xdr:rowOff>
    </xdr:to>
    <xdr:pic>
      <xdr:nvPicPr>
        <xdr:cNvPr id="394" name="Picture 3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15621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9525</xdr:rowOff>
    </xdr:to>
    <xdr:pic>
      <xdr:nvPicPr>
        <xdr:cNvPr id="395" name="Picture 3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15621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9525</xdr:rowOff>
    </xdr:to>
    <xdr:pic>
      <xdr:nvPicPr>
        <xdr:cNvPr id="396" name="Picture 3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15621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7</xdr:row>
      <xdr:rowOff>0</xdr:rowOff>
    </xdr:from>
    <xdr:to>
      <xdr:col>8</xdr:col>
      <xdr:colOff>0</xdr:colOff>
      <xdr:row>7</xdr:row>
      <xdr:rowOff>9525</xdr:rowOff>
    </xdr:to>
    <xdr:pic>
      <xdr:nvPicPr>
        <xdr:cNvPr id="397" name="Picture 3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15621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9525</xdr:rowOff>
    </xdr:to>
    <xdr:pic>
      <xdr:nvPicPr>
        <xdr:cNvPr id="398" name="Picture 3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15621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9525</xdr:rowOff>
    </xdr:to>
    <xdr:pic>
      <xdr:nvPicPr>
        <xdr:cNvPr id="399" name="Picture 3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15621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7</xdr:row>
      <xdr:rowOff>0</xdr:rowOff>
    </xdr:from>
    <xdr:to>
      <xdr:col>8</xdr:col>
      <xdr:colOff>0</xdr:colOff>
      <xdr:row>7</xdr:row>
      <xdr:rowOff>9525</xdr:rowOff>
    </xdr:to>
    <xdr:pic>
      <xdr:nvPicPr>
        <xdr:cNvPr id="400" name="Picture 4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15621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9525</xdr:rowOff>
    </xdr:to>
    <xdr:pic>
      <xdr:nvPicPr>
        <xdr:cNvPr id="401" name="Picture 4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15621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9525</xdr:rowOff>
    </xdr:to>
    <xdr:pic>
      <xdr:nvPicPr>
        <xdr:cNvPr id="402" name="Picture 4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15621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9525</xdr:rowOff>
    </xdr:to>
    <xdr:pic>
      <xdr:nvPicPr>
        <xdr:cNvPr id="403" name="Picture 4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15621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7</xdr:row>
      <xdr:rowOff>0</xdr:rowOff>
    </xdr:from>
    <xdr:to>
      <xdr:col>8</xdr:col>
      <xdr:colOff>0</xdr:colOff>
      <xdr:row>7</xdr:row>
      <xdr:rowOff>9525</xdr:rowOff>
    </xdr:to>
    <xdr:pic>
      <xdr:nvPicPr>
        <xdr:cNvPr id="404" name="Picture 4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15621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9525</xdr:rowOff>
    </xdr:to>
    <xdr:pic>
      <xdr:nvPicPr>
        <xdr:cNvPr id="405" name="Picture 4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15621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9525</xdr:rowOff>
    </xdr:to>
    <xdr:pic>
      <xdr:nvPicPr>
        <xdr:cNvPr id="406" name="Picture 4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15621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7</xdr:row>
      <xdr:rowOff>0</xdr:rowOff>
    </xdr:from>
    <xdr:to>
      <xdr:col>8</xdr:col>
      <xdr:colOff>0</xdr:colOff>
      <xdr:row>7</xdr:row>
      <xdr:rowOff>9525</xdr:rowOff>
    </xdr:to>
    <xdr:pic>
      <xdr:nvPicPr>
        <xdr:cNvPr id="407" name="Picture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15621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9525</xdr:rowOff>
    </xdr:to>
    <xdr:pic>
      <xdr:nvPicPr>
        <xdr:cNvPr id="408" name="Picture 4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15621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9525</xdr:rowOff>
    </xdr:to>
    <xdr:pic>
      <xdr:nvPicPr>
        <xdr:cNvPr id="409" name="Picture 4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15621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9525</xdr:rowOff>
    </xdr:to>
    <xdr:pic>
      <xdr:nvPicPr>
        <xdr:cNvPr id="410" name="Picture 4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15621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7</xdr:row>
      <xdr:rowOff>0</xdr:rowOff>
    </xdr:from>
    <xdr:to>
      <xdr:col>8</xdr:col>
      <xdr:colOff>0</xdr:colOff>
      <xdr:row>7</xdr:row>
      <xdr:rowOff>9525</xdr:rowOff>
    </xdr:to>
    <xdr:pic>
      <xdr:nvPicPr>
        <xdr:cNvPr id="411" name="Picture 4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15621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9525</xdr:rowOff>
    </xdr:to>
    <xdr:pic>
      <xdr:nvPicPr>
        <xdr:cNvPr id="412" name="Picture 4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15621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9525</xdr:rowOff>
    </xdr:to>
    <xdr:pic>
      <xdr:nvPicPr>
        <xdr:cNvPr id="413" name="Picture 4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15621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7</xdr:row>
      <xdr:rowOff>0</xdr:rowOff>
    </xdr:from>
    <xdr:to>
      <xdr:col>8</xdr:col>
      <xdr:colOff>0</xdr:colOff>
      <xdr:row>7</xdr:row>
      <xdr:rowOff>9525</xdr:rowOff>
    </xdr:to>
    <xdr:pic>
      <xdr:nvPicPr>
        <xdr:cNvPr id="414" name="Picture 4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15621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9525</xdr:rowOff>
    </xdr:to>
    <xdr:pic>
      <xdr:nvPicPr>
        <xdr:cNvPr id="415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15621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9525</xdr:rowOff>
    </xdr:to>
    <xdr:pic>
      <xdr:nvPicPr>
        <xdr:cNvPr id="416" name="Picture 4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15621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9525</xdr:rowOff>
    </xdr:to>
    <xdr:pic>
      <xdr:nvPicPr>
        <xdr:cNvPr id="417" name="Picture 4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15621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7</xdr:row>
      <xdr:rowOff>0</xdr:rowOff>
    </xdr:from>
    <xdr:to>
      <xdr:col>8</xdr:col>
      <xdr:colOff>0</xdr:colOff>
      <xdr:row>7</xdr:row>
      <xdr:rowOff>9525</xdr:rowOff>
    </xdr:to>
    <xdr:pic>
      <xdr:nvPicPr>
        <xdr:cNvPr id="418" name="Picture 4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15621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9525</xdr:rowOff>
    </xdr:to>
    <xdr:pic>
      <xdr:nvPicPr>
        <xdr:cNvPr id="419" name="Picture 4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15621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9525</xdr:rowOff>
    </xdr:to>
    <xdr:pic>
      <xdr:nvPicPr>
        <xdr:cNvPr id="420" name="Picture 4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15621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9525</xdr:rowOff>
    </xdr:to>
    <xdr:pic>
      <xdr:nvPicPr>
        <xdr:cNvPr id="421" name="Picture 4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15621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9525</xdr:rowOff>
    </xdr:to>
    <xdr:pic>
      <xdr:nvPicPr>
        <xdr:cNvPr id="422" name="Picture 4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15621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9525</xdr:rowOff>
    </xdr:to>
    <xdr:pic>
      <xdr:nvPicPr>
        <xdr:cNvPr id="423" name="Picture 4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15621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9525</xdr:rowOff>
    </xdr:to>
    <xdr:pic>
      <xdr:nvPicPr>
        <xdr:cNvPr id="424" name="Picture 4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15621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9525</xdr:rowOff>
    </xdr:to>
    <xdr:pic>
      <xdr:nvPicPr>
        <xdr:cNvPr id="425" name="Picture 4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15621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9525</xdr:rowOff>
    </xdr:to>
    <xdr:pic>
      <xdr:nvPicPr>
        <xdr:cNvPr id="426" name="Picture 4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15621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9525</xdr:rowOff>
    </xdr:to>
    <xdr:pic>
      <xdr:nvPicPr>
        <xdr:cNvPr id="427" name="Picture 4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15621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9525</xdr:rowOff>
    </xdr:to>
    <xdr:pic>
      <xdr:nvPicPr>
        <xdr:cNvPr id="428" name="Picture 4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15621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7</xdr:row>
      <xdr:rowOff>0</xdr:rowOff>
    </xdr:from>
    <xdr:to>
      <xdr:col>8</xdr:col>
      <xdr:colOff>0</xdr:colOff>
      <xdr:row>7</xdr:row>
      <xdr:rowOff>9525</xdr:rowOff>
    </xdr:to>
    <xdr:pic>
      <xdr:nvPicPr>
        <xdr:cNvPr id="429" name="Picture 4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15621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9525</xdr:rowOff>
    </xdr:to>
    <xdr:pic>
      <xdr:nvPicPr>
        <xdr:cNvPr id="430" name="Picture 4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15621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9525</xdr:rowOff>
    </xdr:to>
    <xdr:pic>
      <xdr:nvPicPr>
        <xdr:cNvPr id="431" name="Picture 4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15621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7</xdr:row>
      <xdr:rowOff>0</xdr:rowOff>
    </xdr:from>
    <xdr:to>
      <xdr:col>8</xdr:col>
      <xdr:colOff>0</xdr:colOff>
      <xdr:row>7</xdr:row>
      <xdr:rowOff>9525</xdr:rowOff>
    </xdr:to>
    <xdr:pic>
      <xdr:nvPicPr>
        <xdr:cNvPr id="432" name="Picture 4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15621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9525</xdr:rowOff>
    </xdr:to>
    <xdr:pic>
      <xdr:nvPicPr>
        <xdr:cNvPr id="433" name="Picture 4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15621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9525</xdr:rowOff>
    </xdr:to>
    <xdr:pic>
      <xdr:nvPicPr>
        <xdr:cNvPr id="434" name="Picture 4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15621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9525</xdr:rowOff>
    </xdr:to>
    <xdr:pic>
      <xdr:nvPicPr>
        <xdr:cNvPr id="435" name="Picture 4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15621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7</xdr:row>
      <xdr:rowOff>0</xdr:rowOff>
    </xdr:from>
    <xdr:to>
      <xdr:col>8</xdr:col>
      <xdr:colOff>0</xdr:colOff>
      <xdr:row>7</xdr:row>
      <xdr:rowOff>9525</xdr:rowOff>
    </xdr:to>
    <xdr:pic>
      <xdr:nvPicPr>
        <xdr:cNvPr id="436" name="Picture 4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15621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9525</xdr:rowOff>
    </xdr:to>
    <xdr:pic>
      <xdr:nvPicPr>
        <xdr:cNvPr id="437" name="Picture 4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15621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9525</xdr:rowOff>
    </xdr:to>
    <xdr:pic>
      <xdr:nvPicPr>
        <xdr:cNvPr id="438" name="Picture 4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15621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7</xdr:row>
      <xdr:rowOff>0</xdr:rowOff>
    </xdr:from>
    <xdr:to>
      <xdr:col>8</xdr:col>
      <xdr:colOff>0</xdr:colOff>
      <xdr:row>7</xdr:row>
      <xdr:rowOff>9525</xdr:rowOff>
    </xdr:to>
    <xdr:pic>
      <xdr:nvPicPr>
        <xdr:cNvPr id="439" name="Picture 4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15621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9525</xdr:rowOff>
    </xdr:to>
    <xdr:pic>
      <xdr:nvPicPr>
        <xdr:cNvPr id="440" name="Picture 4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15621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9525</xdr:rowOff>
    </xdr:to>
    <xdr:pic>
      <xdr:nvPicPr>
        <xdr:cNvPr id="441" name="Picture 4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15621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9525</xdr:rowOff>
    </xdr:to>
    <xdr:pic>
      <xdr:nvPicPr>
        <xdr:cNvPr id="442" name="Picture 4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15621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7</xdr:row>
      <xdr:rowOff>0</xdr:rowOff>
    </xdr:from>
    <xdr:to>
      <xdr:col>8</xdr:col>
      <xdr:colOff>0</xdr:colOff>
      <xdr:row>7</xdr:row>
      <xdr:rowOff>9525</xdr:rowOff>
    </xdr:to>
    <xdr:pic>
      <xdr:nvPicPr>
        <xdr:cNvPr id="443" name="Picture 4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15621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9525</xdr:rowOff>
    </xdr:to>
    <xdr:pic>
      <xdr:nvPicPr>
        <xdr:cNvPr id="444" name="Picture 4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15621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9525</xdr:rowOff>
    </xdr:to>
    <xdr:pic>
      <xdr:nvPicPr>
        <xdr:cNvPr id="445" name="Picture 4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15621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7</xdr:row>
      <xdr:rowOff>0</xdr:rowOff>
    </xdr:from>
    <xdr:to>
      <xdr:col>8</xdr:col>
      <xdr:colOff>0</xdr:colOff>
      <xdr:row>7</xdr:row>
      <xdr:rowOff>9525</xdr:rowOff>
    </xdr:to>
    <xdr:pic>
      <xdr:nvPicPr>
        <xdr:cNvPr id="446" name="Picture 4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15621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9525</xdr:rowOff>
    </xdr:to>
    <xdr:pic>
      <xdr:nvPicPr>
        <xdr:cNvPr id="447" name="Picture 4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15621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9525</xdr:rowOff>
    </xdr:to>
    <xdr:pic>
      <xdr:nvPicPr>
        <xdr:cNvPr id="448" name="Picture 4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15621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9525</xdr:rowOff>
    </xdr:to>
    <xdr:pic>
      <xdr:nvPicPr>
        <xdr:cNvPr id="449" name="Picture 4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15621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7</xdr:row>
      <xdr:rowOff>0</xdr:rowOff>
    </xdr:from>
    <xdr:to>
      <xdr:col>8</xdr:col>
      <xdr:colOff>0</xdr:colOff>
      <xdr:row>7</xdr:row>
      <xdr:rowOff>9525</xdr:rowOff>
    </xdr:to>
    <xdr:pic>
      <xdr:nvPicPr>
        <xdr:cNvPr id="450" name="Picture 4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15621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9525</xdr:rowOff>
    </xdr:to>
    <xdr:pic>
      <xdr:nvPicPr>
        <xdr:cNvPr id="451" name="Picture 4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15621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9525</xdr:rowOff>
    </xdr:to>
    <xdr:pic>
      <xdr:nvPicPr>
        <xdr:cNvPr id="452" name="Picture 4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15621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9525</xdr:rowOff>
    </xdr:to>
    <xdr:pic>
      <xdr:nvPicPr>
        <xdr:cNvPr id="453" name="Picture 4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15621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9525</xdr:rowOff>
    </xdr:to>
    <xdr:pic>
      <xdr:nvPicPr>
        <xdr:cNvPr id="454" name="Picture 4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15621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9525</xdr:rowOff>
    </xdr:to>
    <xdr:pic>
      <xdr:nvPicPr>
        <xdr:cNvPr id="455" name="Picture 4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15621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9525</xdr:rowOff>
    </xdr:to>
    <xdr:pic>
      <xdr:nvPicPr>
        <xdr:cNvPr id="456" name="Picture 4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15621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9525</xdr:rowOff>
    </xdr:to>
    <xdr:pic>
      <xdr:nvPicPr>
        <xdr:cNvPr id="457" name="Picture 4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15621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9525</xdr:rowOff>
    </xdr:to>
    <xdr:pic>
      <xdr:nvPicPr>
        <xdr:cNvPr id="458" name="Picture 4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15621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9525</xdr:rowOff>
    </xdr:to>
    <xdr:pic>
      <xdr:nvPicPr>
        <xdr:cNvPr id="459" name="Picture 4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15621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9525</xdr:rowOff>
    </xdr:to>
    <xdr:pic>
      <xdr:nvPicPr>
        <xdr:cNvPr id="460" name="Picture 4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15621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7</xdr:row>
      <xdr:rowOff>0</xdr:rowOff>
    </xdr:from>
    <xdr:to>
      <xdr:col>8</xdr:col>
      <xdr:colOff>0</xdr:colOff>
      <xdr:row>7</xdr:row>
      <xdr:rowOff>9525</xdr:rowOff>
    </xdr:to>
    <xdr:pic>
      <xdr:nvPicPr>
        <xdr:cNvPr id="461" name="Picture 4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15621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9525</xdr:rowOff>
    </xdr:to>
    <xdr:pic>
      <xdr:nvPicPr>
        <xdr:cNvPr id="462" name="Picture 4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15621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9525</xdr:rowOff>
    </xdr:to>
    <xdr:pic>
      <xdr:nvPicPr>
        <xdr:cNvPr id="463" name="Picture 4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15621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7</xdr:row>
      <xdr:rowOff>0</xdr:rowOff>
    </xdr:from>
    <xdr:to>
      <xdr:col>8</xdr:col>
      <xdr:colOff>0</xdr:colOff>
      <xdr:row>7</xdr:row>
      <xdr:rowOff>9525</xdr:rowOff>
    </xdr:to>
    <xdr:pic>
      <xdr:nvPicPr>
        <xdr:cNvPr id="464" name="Picture 4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15621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9525</xdr:rowOff>
    </xdr:to>
    <xdr:pic>
      <xdr:nvPicPr>
        <xdr:cNvPr id="465" name="Picture 4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15621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9525</xdr:rowOff>
    </xdr:to>
    <xdr:pic>
      <xdr:nvPicPr>
        <xdr:cNvPr id="466" name="Picture 4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15621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9525</xdr:rowOff>
    </xdr:to>
    <xdr:pic>
      <xdr:nvPicPr>
        <xdr:cNvPr id="467" name="Picture 4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15621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7</xdr:row>
      <xdr:rowOff>0</xdr:rowOff>
    </xdr:from>
    <xdr:to>
      <xdr:col>8</xdr:col>
      <xdr:colOff>0</xdr:colOff>
      <xdr:row>7</xdr:row>
      <xdr:rowOff>9525</xdr:rowOff>
    </xdr:to>
    <xdr:pic>
      <xdr:nvPicPr>
        <xdr:cNvPr id="468" name="Picture 4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15621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9525</xdr:rowOff>
    </xdr:to>
    <xdr:pic>
      <xdr:nvPicPr>
        <xdr:cNvPr id="469" name="Picture 4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15621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9525</xdr:rowOff>
    </xdr:to>
    <xdr:pic>
      <xdr:nvPicPr>
        <xdr:cNvPr id="470" name="Picture 4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15621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7</xdr:row>
      <xdr:rowOff>0</xdr:rowOff>
    </xdr:from>
    <xdr:to>
      <xdr:col>8</xdr:col>
      <xdr:colOff>0</xdr:colOff>
      <xdr:row>7</xdr:row>
      <xdr:rowOff>9525</xdr:rowOff>
    </xdr:to>
    <xdr:pic>
      <xdr:nvPicPr>
        <xdr:cNvPr id="471" name="Picture 4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15621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9525</xdr:rowOff>
    </xdr:to>
    <xdr:pic>
      <xdr:nvPicPr>
        <xdr:cNvPr id="472" name="Picture 4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15621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9525</xdr:rowOff>
    </xdr:to>
    <xdr:pic>
      <xdr:nvPicPr>
        <xdr:cNvPr id="473" name="Picture 4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15621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9525</xdr:rowOff>
    </xdr:to>
    <xdr:pic>
      <xdr:nvPicPr>
        <xdr:cNvPr id="474" name="Picture 4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15621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7</xdr:row>
      <xdr:rowOff>0</xdr:rowOff>
    </xdr:from>
    <xdr:to>
      <xdr:col>8</xdr:col>
      <xdr:colOff>0</xdr:colOff>
      <xdr:row>7</xdr:row>
      <xdr:rowOff>9525</xdr:rowOff>
    </xdr:to>
    <xdr:pic>
      <xdr:nvPicPr>
        <xdr:cNvPr id="475" name="Picture 4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15621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9525</xdr:rowOff>
    </xdr:to>
    <xdr:pic>
      <xdr:nvPicPr>
        <xdr:cNvPr id="476" name="Picture 4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15621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9525</xdr:rowOff>
    </xdr:to>
    <xdr:pic>
      <xdr:nvPicPr>
        <xdr:cNvPr id="477" name="Picture 4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15621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7</xdr:row>
      <xdr:rowOff>0</xdr:rowOff>
    </xdr:from>
    <xdr:to>
      <xdr:col>8</xdr:col>
      <xdr:colOff>0</xdr:colOff>
      <xdr:row>7</xdr:row>
      <xdr:rowOff>9525</xdr:rowOff>
    </xdr:to>
    <xdr:pic>
      <xdr:nvPicPr>
        <xdr:cNvPr id="478" name="Picture 4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15621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9525</xdr:rowOff>
    </xdr:to>
    <xdr:pic>
      <xdr:nvPicPr>
        <xdr:cNvPr id="479" name="Picture 4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15621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9525</xdr:rowOff>
    </xdr:to>
    <xdr:pic>
      <xdr:nvPicPr>
        <xdr:cNvPr id="480" name="Picture 4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15621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9525</xdr:rowOff>
    </xdr:to>
    <xdr:pic>
      <xdr:nvPicPr>
        <xdr:cNvPr id="481" name="Picture 4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15621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7</xdr:row>
      <xdr:rowOff>0</xdr:rowOff>
    </xdr:from>
    <xdr:to>
      <xdr:col>8</xdr:col>
      <xdr:colOff>0</xdr:colOff>
      <xdr:row>7</xdr:row>
      <xdr:rowOff>9525</xdr:rowOff>
    </xdr:to>
    <xdr:pic>
      <xdr:nvPicPr>
        <xdr:cNvPr id="482" name="Picture 4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15621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9525</xdr:rowOff>
    </xdr:to>
    <xdr:pic>
      <xdr:nvPicPr>
        <xdr:cNvPr id="483" name="Picture 4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15621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9525</xdr:rowOff>
    </xdr:to>
    <xdr:pic>
      <xdr:nvPicPr>
        <xdr:cNvPr id="484" name="Picture 4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15621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9525</xdr:rowOff>
    </xdr:to>
    <xdr:pic>
      <xdr:nvPicPr>
        <xdr:cNvPr id="485" name="Picture 4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15621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9525</xdr:rowOff>
    </xdr:to>
    <xdr:pic>
      <xdr:nvPicPr>
        <xdr:cNvPr id="486" name="Picture 4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15621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9525</xdr:rowOff>
    </xdr:to>
    <xdr:pic>
      <xdr:nvPicPr>
        <xdr:cNvPr id="487" name="Picture 4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15621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9525</xdr:rowOff>
    </xdr:to>
    <xdr:pic>
      <xdr:nvPicPr>
        <xdr:cNvPr id="488" name="Picture 4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15621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9525</xdr:rowOff>
    </xdr:to>
    <xdr:pic>
      <xdr:nvPicPr>
        <xdr:cNvPr id="489" name="Picture 4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15621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9525</xdr:rowOff>
    </xdr:to>
    <xdr:pic>
      <xdr:nvPicPr>
        <xdr:cNvPr id="490" name="Picture 4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15621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9525</xdr:rowOff>
    </xdr:to>
    <xdr:pic>
      <xdr:nvPicPr>
        <xdr:cNvPr id="491" name="Picture 4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15621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9525</xdr:rowOff>
    </xdr:to>
    <xdr:pic>
      <xdr:nvPicPr>
        <xdr:cNvPr id="492" name="Picture 4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15621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7</xdr:row>
      <xdr:rowOff>0</xdr:rowOff>
    </xdr:from>
    <xdr:to>
      <xdr:col>8</xdr:col>
      <xdr:colOff>0</xdr:colOff>
      <xdr:row>7</xdr:row>
      <xdr:rowOff>9525</xdr:rowOff>
    </xdr:to>
    <xdr:pic>
      <xdr:nvPicPr>
        <xdr:cNvPr id="493" name="Picture 4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15621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9525</xdr:rowOff>
    </xdr:to>
    <xdr:pic>
      <xdr:nvPicPr>
        <xdr:cNvPr id="494" name="Picture 4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15621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9525</xdr:rowOff>
    </xdr:to>
    <xdr:pic>
      <xdr:nvPicPr>
        <xdr:cNvPr id="495" name="Picture 4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15621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7</xdr:row>
      <xdr:rowOff>0</xdr:rowOff>
    </xdr:from>
    <xdr:to>
      <xdr:col>8</xdr:col>
      <xdr:colOff>0</xdr:colOff>
      <xdr:row>7</xdr:row>
      <xdr:rowOff>9525</xdr:rowOff>
    </xdr:to>
    <xdr:pic>
      <xdr:nvPicPr>
        <xdr:cNvPr id="496" name="Picture 4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15621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9525</xdr:rowOff>
    </xdr:to>
    <xdr:pic>
      <xdr:nvPicPr>
        <xdr:cNvPr id="497" name="Picture 4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15621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9525</xdr:rowOff>
    </xdr:to>
    <xdr:pic>
      <xdr:nvPicPr>
        <xdr:cNvPr id="498" name="Picture 4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15621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9525</xdr:rowOff>
    </xdr:to>
    <xdr:pic>
      <xdr:nvPicPr>
        <xdr:cNvPr id="499" name="Picture 4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15621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7</xdr:row>
      <xdr:rowOff>0</xdr:rowOff>
    </xdr:from>
    <xdr:to>
      <xdr:col>8</xdr:col>
      <xdr:colOff>0</xdr:colOff>
      <xdr:row>7</xdr:row>
      <xdr:rowOff>9525</xdr:rowOff>
    </xdr:to>
    <xdr:pic>
      <xdr:nvPicPr>
        <xdr:cNvPr id="500" name="Picture 5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15621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9525</xdr:rowOff>
    </xdr:to>
    <xdr:pic>
      <xdr:nvPicPr>
        <xdr:cNvPr id="501" name="Picture 5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15621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9525</xdr:rowOff>
    </xdr:to>
    <xdr:pic>
      <xdr:nvPicPr>
        <xdr:cNvPr id="502" name="Picture 5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15621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7</xdr:row>
      <xdr:rowOff>0</xdr:rowOff>
    </xdr:from>
    <xdr:to>
      <xdr:col>8</xdr:col>
      <xdr:colOff>0</xdr:colOff>
      <xdr:row>7</xdr:row>
      <xdr:rowOff>9525</xdr:rowOff>
    </xdr:to>
    <xdr:pic>
      <xdr:nvPicPr>
        <xdr:cNvPr id="503" name="Picture 5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15621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9525</xdr:rowOff>
    </xdr:to>
    <xdr:pic>
      <xdr:nvPicPr>
        <xdr:cNvPr id="504" name="Picture 5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15621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9525</xdr:rowOff>
    </xdr:to>
    <xdr:pic>
      <xdr:nvPicPr>
        <xdr:cNvPr id="505" name="Picture 5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15621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9525</xdr:rowOff>
    </xdr:to>
    <xdr:pic>
      <xdr:nvPicPr>
        <xdr:cNvPr id="506" name="Picture 5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15621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7</xdr:row>
      <xdr:rowOff>0</xdr:rowOff>
    </xdr:from>
    <xdr:to>
      <xdr:col>8</xdr:col>
      <xdr:colOff>0</xdr:colOff>
      <xdr:row>7</xdr:row>
      <xdr:rowOff>9525</xdr:rowOff>
    </xdr:to>
    <xdr:pic>
      <xdr:nvPicPr>
        <xdr:cNvPr id="507" name="Picture 5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15621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9525</xdr:rowOff>
    </xdr:to>
    <xdr:pic>
      <xdr:nvPicPr>
        <xdr:cNvPr id="508" name="Picture 5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15621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9525</xdr:rowOff>
    </xdr:to>
    <xdr:pic>
      <xdr:nvPicPr>
        <xdr:cNvPr id="509" name="Picture 5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15621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7</xdr:row>
      <xdr:rowOff>0</xdr:rowOff>
    </xdr:from>
    <xdr:to>
      <xdr:col>8</xdr:col>
      <xdr:colOff>0</xdr:colOff>
      <xdr:row>7</xdr:row>
      <xdr:rowOff>9525</xdr:rowOff>
    </xdr:to>
    <xdr:pic>
      <xdr:nvPicPr>
        <xdr:cNvPr id="510" name="Picture 5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15621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9525</xdr:rowOff>
    </xdr:to>
    <xdr:pic>
      <xdr:nvPicPr>
        <xdr:cNvPr id="511" name="Picture 5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15621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9525</xdr:rowOff>
    </xdr:to>
    <xdr:pic>
      <xdr:nvPicPr>
        <xdr:cNvPr id="512" name="Picture 5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15621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9525</xdr:rowOff>
    </xdr:to>
    <xdr:pic>
      <xdr:nvPicPr>
        <xdr:cNvPr id="513" name="Picture 5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15621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7</xdr:row>
      <xdr:rowOff>0</xdr:rowOff>
    </xdr:from>
    <xdr:to>
      <xdr:col>8</xdr:col>
      <xdr:colOff>0</xdr:colOff>
      <xdr:row>7</xdr:row>
      <xdr:rowOff>9525</xdr:rowOff>
    </xdr:to>
    <xdr:pic>
      <xdr:nvPicPr>
        <xdr:cNvPr id="514" name="Picture 5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15621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9525</xdr:rowOff>
    </xdr:to>
    <xdr:pic>
      <xdr:nvPicPr>
        <xdr:cNvPr id="515" name="Picture 5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15621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9525</xdr:rowOff>
    </xdr:to>
    <xdr:pic>
      <xdr:nvPicPr>
        <xdr:cNvPr id="516" name="Picture 5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15621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517" name="Picture 5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518" name="Picture 5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519" name="Picture 5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520" name="Picture 5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521" name="Picture 5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190500</xdr:colOff>
      <xdr:row>0</xdr:row>
      <xdr:rowOff>0</xdr:rowOff>
    </xdr:from>
    <xdr:to>
      <xdr:col>2</xdr:col>
      <xdr:colOff>438150</xdr:colOff>
      <xdr:row>0</xdr:row>
      <xdr:rowOff>0</xdr:rowOff>
    </xdr:to>
    <xdr:pic>
      <xdr:nvPicPr>
        <xdr:cNvPr id="522" name="Picture 5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0"/>
          <a:ext cx="1295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523" name="Picture 5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524" name="Picture 5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525" name="Picture 5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526" name="Picture 5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527" name="Picture 5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528" name="Picture 5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457200</xdr:colOff>
      <xdr:row>0</xdr:row>
      <xdr:rowOff>0</xdr:rowOff>
    </xdr:from>
    <xdr:to>
      <xdr:col>7</xdr:col>
      <xdr:colOff>85725</xdr:colOff>
      <xdr:row>0</xdr:row>
      <xdr:rowOff>0</xdr:rowOff>
    </xdr:to>
    <xdr:pic>
      <xdr:nvPicPr>
        <xdr:cNvPr id="529" name="Picture 5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9175" y="0"/>
          <a:ext cx="1724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530" name="Picture 5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531" name="Picture 5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532" name="Picture 5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533" name="Picture 5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534" name="Picture 5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535" name="Picture 5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536" name="Picture 5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537" name="Picture 5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538" name="Picture 5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539" name="Picture 5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540" name="Picture 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541" name="Picture 5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542" name="Picture 5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543" name="Picture 5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544" name="Picture 5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545" name="Picture 5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546" name="Picture 5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547" name="Picture 5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548" name="Picture 5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549" name="Picture 5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550" name="Picture 5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551" name="Picture 5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552" name="Picture 5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553" name="Picture 5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554" name="Picture 5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555" name="Picture 5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556" name="Picture 5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557" name="Picture 5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558" name="Picture 5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559" name="Picture 5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560" name="Picture 5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561" name="Picture 5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562" name="Picture 5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563" name="Picture 5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564" name="Picture 5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565" name="Picture 5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566" name="Picture 5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567" name="Picture 5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568" name="Picture 5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569" name="Picture 5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570" name="Picture 5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571" name="Picture 5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572" name="Picture 5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573" name="Picture 5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574" name="Picture 5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575" name="Picture 5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576" name="Picture 5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577" name="Picture 5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578" name="Picture 5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579" name="Picture 5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580" name="Picture 5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581" name="Picture 5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582" name="Picture 5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583" name="Picture 5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584" name="Picture 5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585" name="Picture 5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586" name="Picture 5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587" name="Picture 5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588" name="Picture 5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589" name="Picture 5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590" name="Picture 5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591" name="Picture 5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592" name="Picture 5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593" name="Picture 5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594" name="Picture 5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595" name="Picture 5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596" name="Picture 5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597" name="Picture 5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598" name="Picture 5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599" name="Picture 5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600" name="Picture 6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601" name="Picture 6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602" name="Picture 6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603" name="Picture 6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604" name="Picture 6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605" name="Picture 6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606" name="Picture 6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607" name="Picture 6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608" name="Picture 6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609" name="Picture 6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610" name="Picture 6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611" name="Picture 6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612" name="Picture 6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613" name="Picture 6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614" name="Picture 6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615" name="Picture 6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616" name="Picture 6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617" name="Picture 6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618" name="Picture 6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619" name="Picture 6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620" name="Picture 6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621" name="Picture 6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622" name="Picture 6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623" name="Picture 6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624" name="Picture 6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625" name="Picture 6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626" name="Picture 6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627" name="Picture 6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628" name="Picture 6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629" name="Picture 6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630" name="Picture 6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631" name="Picture 6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632" name="Picture 6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633" name="Picture 6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634" name="Picture 6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635" name="Picture 6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636" name="Picture 6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637" name="Picture 6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638" name="Picture 6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639" name="Picture 6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640" name="Picture 6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641" name="Picture 6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642" name="Picture 6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643" name="Picture 6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644" name="Picture 6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645" name="Picture 6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646" name="Picture 6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647" name="Picture 6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648" name="Picture 6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649" name="Picture 6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650" name="Picture 6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651" name="Picture 6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652" name="Picture 6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653" name="Picture 6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654" name="Picture 6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655" name="Picture 6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656" name="Picture 6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657" name="Picture 6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658" name="Picture 6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659" name="Picture 6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660" name="Picture 6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661" name="Picture 6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662" name="Picture 6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663" name="Picture 6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664" name="Picture 6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665" name="Picture 6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666" name="Picture 6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667" name="Picture 6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668" name="Picture 6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669" name="Picture 6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670" name="Picture 6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671" name="Picture 6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672" name="Picture 6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673" name="Picture 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674" name="Picture 6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675" name="Picture 6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676" name="Picture 6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677" name="Picture 6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678" name="Picture 6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679" name="Picture 6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680" name="Picture 6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681" name="Picture 6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682" name="Picture 6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683" name="Picture 6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684" name="Picture 6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685" name="Picture 6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686" name="Picture 6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687" name="Picture 6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688" name="Picture 6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689" name="Picture 6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690" name="Picture 6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691" name="Picture 6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692" name="Picture 6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693" name="Picture 6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694" name="Picture 6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695" name="Picture 6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696" name="Picture 6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697" name="Picture 6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698" name="Picture 6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699" name="Picture 6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700" name="Picture 7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701" name="Picture 7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702" name="Picture 7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703" name="Picture 7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704" name="Picture 7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705" name="Picture 7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706" name="Picture 7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707" name="Picture 7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708" name="Picture 7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709" name="Picture 7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710" name="Picture 7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9525</xdr:rowOff>
    </xdr:to>
    <xdr:pic>
      <xdr:nvPicPr>
        <xdr:cNvPr id="711" name="Picture 7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15621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9525</xdr:rowOff>
    </xdr:to>
    <xdr:pic>
      <xdr:nvPicPr>
        <xdr:cNvPr id="712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15621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9525</xdr:rowOff>
    </xdr:to>
    <xdr:pic>
      <xdr:nvPicPr>
        <xdr:cNvPr id="713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15621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9525</xdr:rowOff>
    </xdr:to>
    <xdr:pic>
      <xdr:nvPicPr>
        <xdr:cNvPr id="714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15621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9525</xdr:rowOff>
    </xdr:to>
    <xdr:pic>
      <xdr:nvPicPr>
        <xdr:cNvPr id="715" name="Picture 7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15621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9525</xdr:rowOff>
    </xdr:to>
    <xdr:pic>
      <xdr:nvPicPr>
        <xdr:cNvPr id="716" name="Picture 7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15621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9525</xdr:rowOff>
    </xdr:to>
    <xdr:pic>
      <xdr:nvPicPr>
        <xdr:cNvPr id="717" name="Picture 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15621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9525</xdr:rowOff>
    </xdr:to>
    <xdr:pic>
      <xdr:nvPicPr>
        <xdr:cNvPr id="718" name="Picture 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15621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7</xdr:row>
      <xdr:rowOff>0</xdr:rowOff>
    </xdr:from>
    <xdr:to>
      <xdr:col>8</xdr:col>
      <xdr:colOff>0</xdr:colOff>
      <xdr:row>7</xdr:row>
      <xdr:rowOff>9525</xdr:rowOff>
    </xdr:to>
    <xdr:pic>
      <xdr:nvPicPr>
        <xdr:cNvPr id="719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15621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9525</xdr:rowOff>
    </xdr:to>
    <xdr:pic>
      <xdr:nvPicPr>
        <xdr:cNvPr id="720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15621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9525</xdr:rowOff>
    </xdr:to>
    <xdr:pic>
      <xdr:nvPicPr>
        <xdr:cNvPr id="721" name="Picture 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15621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7</xdr:row>
      <xdr:rowOff>0</xdr:rowOff>
    </xdr:from>
    <xdr:to>
      <xdr:col>8</xdr:col>
      <xdr:colOff>0</xdr:colOff>
      <xdr:row>7</xdr:row>
      <xdr:rowOff>9525</xdr:rowOff>
    </xdr:to>
    <xdr:pic>
      <xdr:nvPicPr>
        <xdr:cNvPr id="722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15621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9525</xdr:rowOff>
    </xdr:to>
    <xdr:pic>
      <xdr:nvPicPr>
        <xdr:cNvPr id="723" name="Picture 7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15621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9525</xdr:rowOff>
    </xdr:to>
    <xdr:pic>
      <xdr:nvPicPr>
        <xdr:cNvPr id="724" name="Picture 7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15621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9525</xdr:rowOff>
    </xdr:to>
    <xdr:pic>
      <xdr:nvPicPr>
        <xdr:cNvPr id="725" name="Picture 7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15621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7</xdr:row>
      <xdr:rowOff>0</xdr:rowOff>
    </xdr:from>
    <xdr:to>
      <xdr:col>8</xdr:col>
      <xdr:colOff>0</xdr:colOff>
      <xdr:row>7</xdr:row>
      <xdr:rowOff>9525</xdr:rowOff>
    </xdr:to>
    <xdr:pic>
      <xdr:nvPicPr>
        <xdr:cNvPr id="726" name="Picture 7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15621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9525</xdr:rowOff>
    </xdr:to>
    <xdr:pic>
      <xdr:nvPicPr>
        <xdr:cNvPr id="727" name="Picture 7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15621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9525</xdr:rowOff>
    </xdr:to>
    <xdr:pic>
      <xdr:nvPicPr>
        <xdr:cNvPr id="728" name="Picture 7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15621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7</xdr:row>
      <xdr:rowOff>0</xdr:rowOff>
    </xdr:from>
    <xdr:to>
      <xdr:col>8</xdr:col>
      <xdr:colOff>0</xdr:colOff>
      <xdr:row>7</xdr:row>
      <xdr:rowOff>9525</xdr:rowOff>
    </xdr:to>
    <xdr:pic>
      <xdr:nvPicPr>
        <xdr:cNvPr id="729" name="Picture 7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15621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9525</xdr:rowOff>
    </xdr:to>
    <xdr:pic>
      <xdr:nvPicPr>
        <xdr:cNvPr id="730" name="Picture 7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15621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9525</xdr:rowOff>
    </xdr:to>
    <xdr:pic>
      <xdr:nvPicPr>
        <xdr:cNvPr id="731" name="Picture 7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15621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9525</xdr:rowOff>
    </xdr:to>
    <xdr:pic>
      <xdr:nvPicPr>
        <xdr:cNvPr id="732" name="Picture 7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15621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7</xdr:row>
      <xdr:rowOff>0</xdr:rowOff>
    </xdr:from>
    <xdr:to>
      <xdr:col>8</xdr:col>
      <xdr:colOff>0</xdr:colOff>
      <xdr:row>7</xdr:row>
      <xdr:rowOff>9525</xdr:rowOff>
    </xdr:to>
    <xdr:pic>
      <xdr:nvPicPr>
        <xdr:cNvPr id="733" name="Picture 7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15621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9525</xdr:rowOff>
    </xdr:to>
    <xdr:pic>
      <xdr:nvPicPr>
        <xdr:cNvPr id="734" name="Picture 7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15621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9525</xdr:rowOff>
    </xdr:to>
    <xdr:pic>
      <xdr:nvPicPr>
        <xdr:cNvPr id="735" name="Picture 7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15621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7</xdr:row>
      <xdr:rowOff>0</xdr:rowOff>
    </xdr:from>
    <xdr:to>
      <xdr:col>8</xdr:col>
      <xdr:colOff>0</xdr:colOff>
      <xdr:row>7</xdr:row>
      <xdr:rowOff>9525</xdr:rowOff>
    </xdr:to>
    <xdr:pic>
      <xdr:nvPicPr>
        <xdr:cNvPr id="736" name="Picture 7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15621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9525</xdr:rowOff>
    </xdr:to>
    <xdr:pic>
      <xdr:nvPicPr>
        <xdr:cNvPr id="737" name="Picture 7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15621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9525</xdr:rowOff>
    </xdr:to>
    <xdr:pic>
      <xdr:nvPicPr>
        <xdr:cNvPr id="738" name="Picture 7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15621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9525</xdr:rowOff>
    </xdr:to>
    <xdr:pic>
      <xdr:nvPicPr>
        <xdr:cNvPr id="739" name="Picture 7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15621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7</xdr:row>
      <xdr:rowOff>0</xdr:rowOff>
    </xdr:from>
    <xdr:to>
      <xdr:col>8</xdr:col>
      <xdr:colOff>0</xdr:colOff>
      <xdr:row>7</xdr:row>
      <xdr:rowOff>9525</xdr:rowOff>
    </xdr:to>
    <xdr:pic>
      <xdr:nvPicPr>
        <xdr:cNvPr id="740" name="Picture 7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15621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9525</xdr:rowOff>
    </xdr:to>
    <xdr:pic>
      <xdr:nvPicPr>
        <xdr:cNvPr id="741" name="Picture 7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15621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9525</xdr:rowOff>
    </xdr:to>
    <xdr:pic>
      <xdr:nvPicPr>
        <xdr:cNvPr id="742" name="Picture 7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15621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9525</xdr:rowOff>
    </xdr:to>
    <xdr:pic>
      <xdr:nvPicPr>
        <xdr:cNvPr id="743" name="Picture 7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15621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9525</xdr:rowOff>
    </xdr:to>
    <xdr:pic>
      <xdr:nvPicPr>
        <xdr:cNvPr id="744" name="Picture 7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15621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9525</xdr:rowOff>
    </xdr:to>
    <xdr:pic>
      <xdr:nvPicPr>
        <xdr:cNvPr id="745" name="Picture 7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15621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9525</xdr:rowOff>
    </xdr:to>
    <xdr:pic>
      <xdr:nvPicPr>
        <xdr:cNvPr id="746" name="Picture 7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15621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9525</xdr:rowOff>
    </xdr:to>
    <xdr:pic>
      <xdr:nvPicPr>
        <xdr:cNvPr id="747" name="Picture 7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15621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9525</xdr:rowOff>
    </xdr:to>
    <xdr:pic>
      <xdr:nvPicPr>
        <xdr:cNvPr id="748" name="Picture 7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15621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9525</xdr:rowOff>
    </xdr:to>
    <xdr:pic>
      <xdr:nvPicPr>
        <xdr:cNvPr id="749" name="Picture 7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15621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9525</xdr:rowOff>
    </xdr:to>
    <xdr:pic>
      <xdr:nvPicPr>
        <xdr:cNvPr id="750" name="Picture 7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15621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7</xdr:row>
      <xdr:rowOff>0</xdr:rowOff>
    </xdr:from>
    <xdr:to>
      <xdr:col>8</xdr:col>
      <xdr:colOff>0</xdr:colOff>
      <xdr:row>7</xdr:row>
      <xdr:rowOff>9525</xdr:rowOff>
    </xdr:to>
    <xdr:pic>
      <xdr:nvPicPr>
        <xdr:cNvPr id="751" name="Picture 7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15621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9525</xdr:rowOff>
    </xdr:to>
    <xdr:pic>
      <xdr:nvPicPr>
        <xdr:cNvPr id="752" name="Picture 7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15621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9525</xdr:rowOff>
    </xdr:to>
    <xdr:pic>
      <xdr:nvPicPr>
        <xdr:cNvPr id="753" name="Picture 7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15621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7</xdr:row>
      <xdr:rowOff>0</xdr:rowOff>
    </xdr:from>
    <xdr:to>
      <xdr:col>8</xdr:col>
      <xdr:colOff>0</xdr:colOff>
      <xdr:row>7</xdr:row>
      <xdr:rowOff>9525</xdr:rowOff>
    </xdr:to>
    <xdr:pic>
      <xdr:nvPicPr>
        <xdr:cNvPr id="754" name="Picture 7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15621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9525</xdr:rowOff>
    </xdr:to>
    <xdr:pic>
      <xdr:nvPicPr>
        <xdr:cNvPr id="755" name="Picture 7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15621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9525</xdr:rowOff>
    </xdr:to>
    <xdr:pic>
      <xdr:nvPicPr>
        <xdr:cNvPr id="756" name="Picture 7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15621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9525</xdr:rowOff>
    </xdr:to>
    <xdr:pic>
      <xdr:nvPicPr>
        <xdr:cNvPr id="757" name="Picture 7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15621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7</xdr:row>
      <xdr:rowOff>0</xdr:rowOff>
    </xdr:from>
    <xdr:to>
      <xdr:col>8</xdr:col>
      <xdr:colOff>0</xdr:colOff>
      <xdr:row>7</xdr:row>
      <xdr:rowOff>9525</xdr:rowOff>
    </xdr:to>
    <xdr:pic>
      <xdr:nvPicPr>
        <xdr:cNvPr id="758" name="Picture 7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15621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9525</xdr:rowOff>
    </xdr:to>
    <xdr:pic>
      <xdr:nvPicPr>
        <xdr:cNvPr id="759" name="Picture 7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15621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9525</xdr:rowOff>
    </xdr:to>
    <xdr:pic>
      <xdr:nvPicPr>
        <xdr:cNvPr id="760" name="Picture 7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15621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7</xdr:row>
      <xdr:rowOff>0</xdr:rowOff>
    </xdr:from>
    <xdr:to>
      <xdr:col>8</xdr:col>
      <xdr:colOff>0</xdr:colOff>
      <xdr:row>7</xdr:row>
      <xdr:rowOff>9525</xdr:rowOff>
    </xdr:to>
    <xdr:pic>
      <xdr:nvPicPr>
        <xdr:cNvPr id="761" name="Picture 7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15621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9525</xdr:rowOff>
    </xdr:to>
    <xdr:pic>
      <xdr:nvPicPr>
        <xdr:cNvPr id="762" name="Picture 7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15621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9525</xdr:rowOff>
    </xdr:to>
    <xdr:pic>
      <xdr:nvPicPr>
        <xdr:cNvPr id="763" name="Picture 7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15621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9525</xdr:rowOff>
    </xdr:to>
    <xdr:pic>
      <xdr:nvPicPr>
        <xdr:cNvPr id="764" name="Picture 7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15621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7</xdr:row>
      <xdr:rowOff>0</xdr:rowOff>
    </xdr:from>
    <xdr:to>
      <xdr:col>8</xdr:col>
      <xdr:colOff>0</xdr:colOff>
      <xdr:row>7</xdr:row>
      <xdr:rowOff>9525</xdr:rowOff>
    </xdr:to>
    <xdr:pic>
      <xdr:nvPicPr>
        <xdr:cNvPr id="765" name="Picture 7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15621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9525</xdr:rowOff>
    </xdr:to>
    <xdr:pic>
      <xdr:nvPicPr>
        <xdr:cNvPr id="766" name="Picture 7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15621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9525</xdr:rowOff>
    </xdr:to>
    <xdr:pic>
      <xdr:nvPicPr>
        <xdr:cNvPr id="767" name="Picture 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15621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7</xdr:row>
      <xdr:rowOff>0</xdr:rowOff>
    </xdr:from>
    <xdr:to>
      <xdr:col>8</xdr:col>
      <xdr:colOff>0</xdr:colOff>
      <xdr:row>7</xdr:row>
      <xdr:rowOff>9525</xdr:rowOff>
    </xdr:to>
    <xdr:pic>
      <xdr:nvPicPr>
        <xdr:cNvPr id="768" name="Picture 7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15621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9525</xdr:rowOff>
    </xdr:to>
    <xdr:pic>
      <xdr:nvPicPr>
        <xdr:cNvPr id="769" name="Picture 7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15621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9525</xdr:rowOff>
    </xdr:to>
    <xdr:pic>
      <xdr:nvPicPr>
        <xdr:cNvPr id="770" name="Picture 7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15621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9525</xdr:rowOff>
    </xdr:to>
    <xdr:pic>
      <xdr:nvPicPr>
        <xdr:cNvPr id="771" name="Picture 7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15621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7</xdr:row>
      <xdr:rowOff>0</xdr:rowOff>
    </xdr:from>
    <xdr:to>
      <xdr:col>8</xdr:col>
      <xdr:colOff>0</xdr:colOff>
      <xdr:row>7</xdr:row>
      <xdr:rowOff>9525</xdr:rowOff>
    </xdr:to>
    <xdr:pic>
      <xdr:nvPicPr>
        <xdr:cNvPr id="772" name="Picture 7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15621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9525</xdr:rowOff>
    </xdr:to>
    <xdr:pic>
      <xdr:nvPicPr>
        <xdr:cNvPr id="773" name="Picture 7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15621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9525</xdr:rowOff>
    </xdr:to>
    <xdr:pic>
      <xdr:nvPicPr>
        <xdr:cNvPr id="774" name="Picture 7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15621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9525</xdr:rowOff>
    </xdr:to>
    <xdr:pic>
      <xdr:nvPicPr>
        <xdr:cNvPr id="775" name="Picture 7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15621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9525</xdr:rowOff>
    </xdr:to>
    <xdr:pic>
      <xdr:nvPicPr>
        <xdr:cNvPr id="776" name="Picture 7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15621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9525</xdr:rowOff>
    </xdr:to>
    <xdr:pic>
      <xdr:nvPicPr>
        <xdr:cNvPr id="777" name="Picture 7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15621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9525</xdr:rowOff>
    </xdr:to>
    <xdr:pic>
      <xdr:nvPicPr>
        <xdr:cNvPr id="778" name="Picture 7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15621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9525</xdr:rowOff>
    </xdr:to>
    <xdr:pic>
      <xdr:nvPicPr>
        <xdr:cNvPr id="779" name="Picture 7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15621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9525</xdr:rowOff>
    </xdr:to>
    <xdr:pic>
      <xdr:nvPicPr>
        <xdr:cNvPr id="780" name="Picture 7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15621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9525</xdr:rowOff>
    </xdr:to>
    <xdr:pic>
      <xdr:nvPicPr>
        <xdr:cNvPr id="781" name="Picture 7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15621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9525</xdr:rowOff>
    </xdr:to>
    <xdr:pic>
      <xdr:nvPicPr>
        <xdr:cNvPr id="782" name="Picture 7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15621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7</xdr:row>
      <xdr:rowOff>0</xdr:rowOff>
    </xdr:from>
    <xdr:to>
      <xdr:col>8</xdr:col>
      <xdr:colOff>0</xdr:colOff>
      <xdr:row>7</xdr:row>
      <xdr:rowOff>9525</xdr:rowOff>
    </xdr:to>
    <xdr:pic>
      <xdr:nvPicPr>
        <xdr:cNvPr id="783" name="Picture 7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15621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9525</xdr:rowOff>
    </xdr:to>
    <xdr:pic>
      <xdr:nvPicPr>
        <xdr:cNvPr id="784" name="Picture 7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15621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9525</xdr:rowOff>
    </xdr:to>
    <xdr:pic>
      <xdr:nvPicPr>
        <xdr:cNvPr id="785" name="Picture 7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15621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7</xdr:row>
      <xdr:rowOff>0</xdr:rowOff>
    </xdr:from>
    <xdr:to>
      <xdr:col>8</xdr:col>
      <xdr:colOff>0</xdr:colOff>
      <xdr:row>7</xdr:row>
      <xdr:rowOff>9525</xdr:rowOff>
    </xdr:to>
    <xdr:pic>
      <xdr:nvPicPr>
        <xdr:cNvPr id="786" name="Picture 7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15621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9525</xdr:rowOff>
    </xdr:to>
    <xdr:pic>
      <xdr:nvPicPr>
        <xdr:cNvPr id="787" name="Picture 7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15621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9525</xdr:rowOff>
    </xdr:to>
    <xdr:pic>
      <xdr:nvPicPr>
        <xdr:cNvPr id="788" name="Picture 7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15621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9525</xdr:rowOff>
    </xdr:to>
    <xdr:pic>
      <xdr:nvPicPr>
        <xdr:cNvPr id="789" name="Picture 7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15621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7</xdr:row>
      <xdr:rowOff>0</xdr:rowOff>
    </xdr:from>
    <xdr:to>
      <xdr:col>8</xdr:col>
      <xdr:colOff>0</xdr:colOff>
      <xdr:row>7</xdr:row>
      <xdr:rowOff>9525</xdr:rowOff>
    </xdr:to>
    <xdr:pic>
      <xdr:nvPicPr>
        <xdr:cNvPr id="790" name="Picture 7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15621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9525</xdr:rowOff>
    </xdr:to>
    <xdr:pic>
      <xdr:nvPicPr>
        <xdr:cNvPr id="791" name="Picture 7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15621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9525</xdr:rowOff>
    </xdr:to>
    <xdr:pic>
      <xdr:nvPicPr>
        <xdr:cNvPr id="792" name="Picture 7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15621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7</xdr:row>
      <xdr:rowOff>0</xdr:rowOff>
    </xdr:from>
    <xdr:to>
      <xdr:col>8</xdr:col>
      <xdr:colOff>0</xdr:colOff>
      <xdr:row>7</xdr:row>
      <xdr:rowOff>9525</xdr:rowOff>
    </xdr:to>
    <xdr:pic>
      <xdr:nvPicPr>
        <xdr:cNvPr id="793" name="Picture 7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15621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9525</xdr:rowOff>
    </xdr:to>
    <xdr:pic>
      <xdr:nvPicPr>
        <xdr:cNvPr id="794" name="Picture 7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15621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9525</xdr:rowOff>
    </xdr:to>
    <xdr:pic>
      <xdr:nvPicPr>
        <xdr:cNvPr id="795" name="Picture 7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15621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9525</xdr:rowOff>
    </xdr:to>
    <xdr:pic>
      <xdr:nvPicPr>
        <xdr:cNvPr id="796" name="Picture 7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15621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7</xdr:row>
      <xdr:rowOff>0</xdr:rowOff>
    </xdr:from>
    <xdr:to>
      <xdr:col>8</xdr:col>
      <xdr:colOff>0</xdr:colOff>
      <xdr:row>7</xdr:row>
      <xdr:rowOff>9525</xdr:rowOff>
    </xdr:to>
    <xdr:pic>
      <xdr:nvPicPr>
        <xdr:cNvPr id="797" name="Picture 7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15621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9525</xdr:rowOff>
    </xdr:to>
    <xdr:pic>
      <xdr:nvPicPr>
        <xdr:cNvPr id="798" name="Picture 7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15621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9525</xdr:rowOff>
    </xdr:to>
    <xdr:pic>
      <xdr:nvPicPr>
        <xdr:cNvPr id="799" name="Picture 7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15621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7</xdr:row>
      <xdr:rowOff>0</xdr:rowOff>
    </xdr:from>
    <xdr:to>
      <xdr:col>8</xdr:col>
      <xdr:colOff>0</xdr:colOff>
      <xdr:row>7</xdr:row>
      <xdr:rowOff>9525</xdr:rowOff>
    </xdr:to>
    <xdr:pic>
      <xdr:nvPicPr>
        <xdr:cNvPr id="800" name="Picture 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15621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9525</xdr:rowOff>
    </xdr:to>
    <xdr:pic>
      <xdr:nvPicPr>
        <xdr:cNvPr id="801" name="Picture 8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15621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9525</xdr:rowOff>
    </xdr:to>
    <xdr:pic>
      <xdr:nvPicPr>
        <xdr:cNvPr id="802" name="Picture 8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15621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9525</xdr:rowOff>
    </xdr:to>
    <xdr:pic>
      <xdr:nvPicPr>
        <xdr:cNvPr id="803" name="Picture 8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15621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7</xdr:row>
      <xdr:rowOff>0</xdr:rowOff>
    </xdr:from>
    <xdr:to>
      <xdr:col>8</xdr:col>
      <xdr:colOff>0</xdr:colOff>
      <xdr:row>7</xdr:row>
      <xdr:rowOff>9525</xdr:rowOff>
    </xdr:to>
    <xdr:pic>
      <xdr:nvPicPr>
        <xdr:cNvPr id="804" name="Picture 8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15621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9525</xdr:rowOff>
    </xdr:to>
    <xdr:pic>
      <xdr:nvPicPr>
        <xdr:cNvPr id="805" name="Picture 8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15621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9525</xdr:rowOff>
    </xdr:to>
    <xdr:pic>
      <xdr:nvPicPr>
        <xdr:cNvPr id="806" name="Picture 8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15621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9525</xdr:rowOff>
    </xdr:to>
    <xdr:pic>
      <xdr:nvPicPr>
        <xdr:cNvPr id="807" name="Picture 8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15621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9525</xdr:rowOff>
    </xdr:to>
    <xdr:pic>
      <xdr:nvPicPr>
        <xdr:cNvPr id="808" name="Picture 8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15621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9525</xdr:rowOff>
    </xdr:to>
    <xdr:pic>
      <xdr:nvPicPr>
        <xdr:cNvPr id="809" name="Picture 8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15621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9525</xdr:rowOff>
    </xdr:to>
    <xdr:pic>
      <xdr:nvPicPr>
        <xdr:cNvPr id="810" name="Picture 8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15621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9525</xdr:rowOff>
    </xdr:to>
    <xdr:pic>
      <xdr:nvPicPr>
        <xdr:cNvPr id="811" name="Picture 8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15621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9525</xdr:rowOff>
    </xdr:to>
    <xdr:pic>
      <xdr:nvPicPr>
        <xdr:cNvPr id="812" name="Picture 8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15621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9525</xdr:rowOff>
    </xdr:to>
    <xdr:pic>
      <xdr:nvPicPr>
        <xdr:cNvPr id="813" name="Picture 8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15621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9525</xdr:rowOff>
    </xdr:to>
    <xdr:pic>
      <xdr:nvPicPr>
        <xdr:cNvPr id="814" name="Picture 8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15621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7</xdr:row>
      <xdr:rowOff>0</xdr:rowOff>
    </xdr:from>
    <xdr:to>
      <xdr:col>8</xdr:col>
      <xdr:colOff>0</xdr:colOff>
      <xdr:row>7</xdr:row>
      <xdr:rowOff>9525</xdr:rowOff>
    </xdr:to>
    <xdr:pic>
      <xdr:nvPicPr>
        <xdr:cNvPr id="815" name="Picture 8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15621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9525</xdr:rowOff>
    </xdr:to>
    <xdr:pic>
      <xdr:nvPicPr>
        <xdr:cNvPr id="816" name="Picture 8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15621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9525</xdr:rowOff>
    </xdr:to>
    <xdr:pic>
      <xdr:nvPicPr>
        <xdr:cNvPr id="817" name="Picture 8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15621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7</xdr:row>
      <xdr:rowOff>0</xdr:rowOff>
    </xdr:from>
    <xdr:to>
      <xdr:col>8</xdr:col>
      <xdr:colOff>0</xdr:colOff>
      <xdr:row>7</xdr:row>
      <xdr:rowOff>9525</xdr:rowOff>
    </xdr:to>
    <xdr:pic>
      <xdr:nvPicPr>
        <xdr:cNvPr id="818" name="Picture 8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15621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9525</xdr:rowOff>
    </xdr:to>
    <xdr:pic>
      <xdr:nvPicPr>
        <xdr:cNvPr id="819" name="Picture 8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15621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9525</xdr:rowOff>
    </xdr:to>
    <xdr:pic>
      <xdr:nvPicPr>
        <xdr:cNvPr id="820" name="Picture 8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15621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9525</xdr:rowOff>
    </xdr:to>
    <xdr:pic>
      <xdr:nvPicPr>
        <xdr:cNvPr id="821" name="Picture 8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15621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7</xdr:row>
      <xdr:rowOff>0</xdr:rowOff>
    </xdr:from>
    <xdr:to>
      <xdr:col>8</xdr:col>
      <xdr:colOff>0</xdr:colOff>
      <xdr:row>7</xdr:row>
      <xdr:rowOff>9525</xdr:rowOff>
    </xdr:to>
    <xdr:pic>
      <xdr:nvPicPr>
        <xdr:cNvPr id="822" name="Picture 8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15621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9525</xdr:rowOff>
    </xdr:to>
    <xdr:pic>
      <xdr:nvPicPr>
        <xdr:cNvPr id="823" name="Picture 8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15621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9525</xdr:rowOff>
    </xdr:to>
    <xdr:pic>
      <xdr:nvPicPr>
        <xdr:cNvPr id="824" name="Picture 8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15621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7</xdr:row>
      <xdr:rowOff>0</xdr:rowOff>
    </xdr:from>
    <xdr:to>
      <xdr:col>8</xdr:col>
      <xdr:colOff>0</xdr:colOff>
      <xdr:row>7</xdr:row>
      <xdr:rowOff>9525</xdr:rowOff>
    </xdr:to>
    <xdr:pic>
      <xdr:nvPicPr>
        <xdr:cNvPr id="825" name="Picture 8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15621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9525</xdr:rowOff>
    </xdr:to>
    <xdr:pic>
      <xdr:nvPicPr>
        <xdr:cNvPr id="826" name="Picture 8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15621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9525</xdr:rowOff>
    </xdr:to>
    <xdr:pic>
      <xdr:nvPicPr>
        <xdr:cNvPr id="827" name="Picture 8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15621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9525</xdr:rowOff>
    </xdr:to>
    <xdr:pic>
      <xdr:nvPicPr>
        <xdr:cNvPr id="828" name="Picture 8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15621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7</xdr:row>
      <xdr:rowOff>0</xdr:rowOff>
    </xdr:from>
    <xdr:to>
      <xdr:col>8</xdr:col>
      <xdr:colOff>0</xdr:colOff>
      <xdr:row>7</xdr:row>
      <xdr:rowOff>9525</xdr:rowOff>
    </xdr:to>
    <xdr:pic>
      <xdr:nvPicPr>
        <xdr:cNvPr id="829" name="Picture 8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15621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9525</xdr:rowOff>
    </xdr:to>
    <xdr:pic>
      <xdr:nvPicPr>
        <xdr:cNvPr id="830" name="Picture 8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15621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9525</xdr:rowOff>
    </xdr:to>
    <xdr:pic>
      <xdr:nvPicPr>
        <xdr:cNvPr id="831" name="Picture 8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15621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7</xdr:row>
      <xdr:rowOff>0</xdr:rowOff>
    </xdr:from>
    <xdr:to>
      <xdr:col>8</xdr:col>
      <xdr:colOff>0</xdr:colOff>
      <xdr:row>7</xdr:row>
      <xdr:rowOff>9525</xdr:rowOff>
    </xdr:to>
    <xdr:pic>
      <xdr:nvPicPr>
        <xdr:cNvPr id="832" name="Picture 8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15621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9525</xdr:rowOff>
    </xdr:to>
    <xdr:pic>
      <xdr:nvPicPr>
        <xdr:cNvPr id="833" name="Picture 8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15621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9525</xdr:rowOff>
    </xdr:to>
    <xdr:pic>
      <xdr:nvPicPr>
        <xdr:cNvPr id="834" name="Picture 8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15621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7</xdr:row>
      <xdr:rowOff>0</xdr:rowOff>
    </xdr:from>
    <xdr:to>
      <xdr:col>8</xdr:col>
      <xdr:colOff>0</xdr:colOff>
      <xdr:row>7</xdr:row>
      <xdr:rowOff>9525</xdr:rowOff>
    </xdr:to>
    <xdr:pic>
      <xdr:nvPicPr>
        <xdr:cNvPr id="835" name="Picture 8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15621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9525</xdr:rowOff>
    </xdr:to>
    <xdr:pic>
      <xdr:nvPicPr>
        <xdr:cNvPr id="836" name="Picture 8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15621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714375</xdr:colOff>
      <xdr:row>8</xdr:row>
      <xdr:rowOff>85725</xdr:rowOff>
    </xdr:from>
    <xdr:to>
      <xdr:col>7</xdr:col>
      <xdr:colOff>733425</xdr:colOff>
      <xdr:row>11</xdr:row>
      <xdr:rowOff>0</xdr:rowOff>
    </xdr:to>
    <xdr:pic>
      <xdr:nvPicPr>
        <xdr:cNvPr id="837" name="Picture 8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4100" y="1847850"/>
          <a:ext cx="10668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66675</xdr:rowOff>
    </xdr:from>
    <xdr:to>
      <xdr:col>1</xdr:col>
      <xdr:colOff>733425</xdr:colOff>
      <xdr:row>4</xdr:row>
      <xdr:rowOff>66675</xdr:rowOff>
    </xdr:to>
    <xdr:pic>
      <xdr:nvPicPr>
        <xdr:cNvPr id="838" name="Picture 83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66675"/>
          <a:ext cx="8286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190500</xdr:colOff>
      <xdr:row>0</xdr:row>
      <xdr:rowOff>0</xdr:rowOff>
    </xdr:from>
    <xdr:to>
      <xdr:col>2</xdr:col>
      <xdr:colOff>438150</xdr:colOff>
      <xdr:row>0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7725" y="0"/>
          <a:ext cx="1152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457200</xdr:colOff>
      <xdr:row>0</xdr:row>
      <xdr:rowOff>0</xdr:rowOff>
    </xdr:from>
    <xdr:to>
      <xdr:col>7</xdr:col>
      <xdr:colOff>85725</xdr:colOff>
      <xdr:row>0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4950" y="0"/>
          <a:ext cx="1476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333375</xdr:colOff>
      <xdr:row>0</xdr:row>
      <xdr:rowOff>0</xdr:rowOff>
    </xdr:from>
    <xdr:to>
      <xdr:col>2</xdr:col>
      <xdr:colOff>581025</xdr:colOff>
      <xdr:row>0</xdr:row>
      <xdr:rowOff>0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0600" y="0"/>
          <a:ext cx="1152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561975</xdr:colOff>
      <xdr:row>0</xdr:row>
      <xdr:rowOff>0</xdr:rowOff>
    </xdr:from>
    <xdr:to>
      <xdr:col>6</xdr:col>
      <xdr:colOff>847725</xdr:colOff>
      <xdr:row>0</xdr:row>
      <xdr:rowOff>0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1200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4</xdr:row>
      <xdr:rowOff>9525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333375</xdr:colOff>
      <xdr:row>0</xdr:row>
      <xdr:rowOff>104775</xdr:rowOff>
    </xdr:from>
    <xdr:to>
      <xdr:col>2</xdr:col>
      <xdr:colOff>581025</xdr:colOff>
      <xdr:row>4</xdr:row>
      <xdr:rowOff>142875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0600" y="104775"/>
          <a:ext cx="11525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4</xdr:row>
      <xdr:rowOff>9525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4</xdr:row>
      <xdr:rowOff>9525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561975</xdr:colOff>
      <xdr:row>0</xdr:row>
      <xdr:rowOff>114300</xdr:rowOff>
    </xdr:from>
    <xdr:to>
      <xdr:col>6</xdr:col>
      <xdr:colOff>847725</xdr:colOff>
      <xdr:row>4</xdr:row>
      <xdr:rowOff>28575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114300"/>
          <a:ext cx="12001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4</xdr:row>
      <xdr:rowOff>9525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4</xdr:row>
      <xdr:rowOff>9525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4</xdr:row>
      <xdr:rowOff>9525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4</xdr:row>
      <xdr:rowOff>9525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4</xdr:row>
      <xdr:rowOff>9525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94" name="Picture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4</xdr:row>
      <xdr:rowOff>9525</xdr:rowOff>
    </xdr:to>
    <xdr:pic>
      <xdr:nvPicPr>
        <xdr:cNvPr id="95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4</xdr:row>
      <xdr:rowOff>9525</xdr:rowOff>
    </xdr:to>
    <xdr:pic>
      <xdr:nvPicPr>
        <xdr:cNvPr id="96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97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98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99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4</xdr:row>
      <xdr:rowOff>9525</xdr:rowOff>
    </xdr:to>
    <xdr:pic>
      <xdr:nvPicPr>
        <xdr:cNvPr id="100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101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4</xdr:row>
      <xdr:rowOff>9525</xdr:rowOff>
    </xdr:to>
    <xdr:pic>
      <xdr:nvPicPr>
        <xdr:cNvPr id="102" name="Picture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103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104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105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106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4</xdr:row>
      <xdr:rowOff>9525</xdr:rowOff>
    </xdr:to>
    <xdr:pic>
      <xdr:nvPicPr>
        <xdr:cNvPr id="107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108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109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110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4</xdr:row>
      <xdr:rowOff>9525</xdr:rowOff>
    </xdr:to>
    <xdr:pic>
      <xdr:nvPicPr>
        <xdr:cNvPr id="111" name="Pictur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112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4</xdr:row>
      <xdr:rowOff>9525</xdr:rowOff>
    </xdr:to>
    <xdr:pic>
      <xdr:nvPicPr>
        <xdr:cNvPr id="113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561975</xdr:colOff>
      <xdr:row>0</xdr:row>
      <xdr:rowOff>114300</xdr:rowOff>
    </xdr:from>
    <xdr:to>
      <xdr:col>6</xdr:col>
      <xdr:colOff>847725</xdr:colOff>
      <xdr:row>4</xdr:row>
      <xdr:rowOff>28575</xdr:rowOff>
    </xdr:to>
    <xdr:pic>
      <xdr:nvPicPr>
        <xdr:cNvPr id="114" name="Picture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114300"/>
          <a:ext cx="12001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4</xdr:row>
      <xdr:rowOff>9525</xdr:rowOff>
    </xdr:to>
    <xdr:pic>
      <xdr:nvPicPr>
        <xdr:cNvPr id="115" name="Picture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116" name="Picture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117" name="Picture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118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4</xdr:row>
      <xdr:rowOff>9525</xdr:rowOff>
    </xdr:to>
    <xdr:pic>
      <xdr:nvPicPr>
        <xdr:cNvPr id="119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120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4</xdr:row>
      <xdr:rowOff>9525</xdr:rowOff>
    </xdr:to>
    <xdr:pic>
      <xdr:nvPicPr>
        <xdr:cNvPr id="121" name="Picture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4</xdr:row>
      <xdr:rowOff>9525</xdr:rowOff>
    </xdr:to>
    <xdr:pic>
      <xdr:nvPicPr>
        <xdr:cNvPr id="122" name="Picture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123" name="Picture 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124" name="Picture 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125" name="Picture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4</xdr:row>
      <xdr:rowOff>9525</xdr:rowOff>
    </xdr:to>
    <xdr:pic>
      <xdr:nvPicPr>
        <xdr:cNvPr id="126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127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4</xdr:row>
      <xdr:rowOff>9525</xdr:rowOff>
    </xdr:to>
    <xdr:pic>
      <xdr:nvPicPr>
        <xdr:cNvPr id="128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4</xdr:row>
      <xdr:rowOff>9525</xdr:rowOff>
    </xdr:to>
    <xdr:pic>
      <xdr:nvPicPr>
        <xdr:cNvPr id="129" name="Picture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130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131" name="Picture 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132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4</xdr:row>
      <xdr:rowOff>9525</xdr:rowOff>
    </xdr:to>
    <xdr:pic>
      <xdr:nvPicPr>
        <xdr:cNvPr id="133" name="Picture 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134" name="Picture 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4</xdr:row>
      <xdr:rowOff>9525</xdr:rowOff>
    </xdr:to>
    <xdr:pic>
      <xdr:nvPicPr>
        <xdr:cNvPr id="135" name="Picture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333375</xdr:colOff>
      <xdr:row>0</xdr:row>
      <xdr:rowOff>0</xdr:rowOff>
    </xdr:from>
    <xdr:to>
      <xdr:col>2</xdr:col>
      <xdr:colOff>581025</xdr:colOff>
      <xdr:row>0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0600" y="0"/>
          <a:ext cx="1152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561975</xdr:colOff>
      <xdr:row>0</xdr:row>
      <xdr:rowOff>0</xdr:rowOff>
    </xdr:from>
    <xdr:to>
      <xdr:col>6</xdr:col>
      <xdr:colOff>847725</xdr:colOff>
      <xdr:row>0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1200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4</xdr:row>
      <xdr:rowOff>9525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333375</xdr:colOff>
      <xdr:row>0</xdr:row>
      <xdr:rowOff>104775</xdr:rowOff>
    </xdr:from>
    <xdr:to>
      <xdr:col>2</xdr:col>
      <xdr:colOff>581025</xdr:colOff>
      <xdr:row>4</xdr:row>
      <xdr:rowOff>142875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0600" y="104775"/>
          <a:ext cx="11525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4</xdr:row>
      <xdr:rowOff>9525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4</xdr:row>
      <xdr:rowOff>9525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561975</xdr:colOff>
      <xdr:row>0</xdr:row>
      <xdr:rowOff>114300</xdr:rowOff>
    </xdr:from>
    <xdr:to>
      <xdr:col>6</xdr:col>
      <xdr:colOff>847725</xdr:colOff>
      <xdr:row>4</xdr:row>
      <xdr:rowOff>28575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114300"/>
          <a:ext cx="12001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4</xdr:row>
      <xdr:rowOff>9525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4</xdr:row>
      <xdr:rowOff>9525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4</xdr:row>
      <xdr:rowOff>9525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4</xdr:row>
      <xdr:rowOff>9525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4</xdr:row>
      <xdr:rowOff>9525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4</xdr:row>
      <xdr:rowOff>9525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4</xdr:row>
      <xdr:rowOff>9525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4</xdr:row>
      <xdr:rowOff>9525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4</xdr:row>
      <xdr:rowOff>9525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4</xdr:row>
      <xdr:rowOff>9525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4</xdr:row>
      <xdr:rowOff>9525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4</xdr:row>
      <xdr:rowOff>9525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561975</xdr:colOff>
      <xdr:row>0</xdr:row>
      <xdr:rowOff>114300</xdr:rowOff>
    </xdr:from>
    <xdr:to>
      <xdr:col>6</xdr:col>
      <xdr:colOff>847725</xdr:colOff>
      <xdr:row>4</xdr:row>
      <xdr:rowOff>28575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114300"/>
          <a:ext cx="12001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4</xdr:row>
      <xdr:rowOff>9525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4</xdr:row>
      <xdr:rowOff>9525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4</xdr:row>
      <xdr:rowOff>9525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4</xdr:row>
      <xdr:rowOff>9525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4</xdr:row>
      <xdr:rowOff>9525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4</xdr:row>
      <xdr:rowOff>9525</xdr:rowOff>
    </xdr:to>
    <xdr:pic>
      <xdr:nvPicPr>
        <xdr:cNvPr id="94" name="Picture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4</xdr:row>
      <xdr:rowOff>9525</xdr:rowOff>
    </xdr:to>
    <xdr:pic>
      <xdr:nvPicPr>
        <xdr:cNvPr id="95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96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97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98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4</xdr:row>
      <xdr:rowOff>9525</xdr:rowOff>
    </xdr:to>
    <xdr:pic>
      <xdr:nvPicPr>
        <xdr:cNvPr id="99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100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4</xdr:row>
      <xdr:rowOff>9525</xdr:rowOff>
    </xdr:to>
    <xdr:pic>
      <xdr:nvPicPr>
        <xdr:cNvPr id="101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333375</xdr:colOff>
      <xdr:row>0</xdr:row>
      <xdr:rowOff>0</xdr:rowOff>
    </xdr:from>
    <xdr:to>
      <xdr:col>2</xdr:col>
      <xdr:colOff>581025</xdr:colOff>
      <xdr:row>0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0600" y="0"/>
          <a:ext cx="1152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561975</xdr:colOff>
      <xdr:row>0</xdr:row>
      <xdr:rowOff>0</xdr:rowOff>
    </xdr:from>
    <xdr:to>
      <xdr:col>6</xdr:col>
      <xdr:colOff>847725</xdr:colOff>
      <xdr:row>0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1200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4</xdr:row>
      <xdr:rowOff>9525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333375</xdr:colOff>
      <xdr:row>0</xdr:row>
      <xdr:rowOff>104775</xdr:rowOff>
    </xdr:from>
    <xdr:to>
      <xdr:col>2</xdr:col>
      <xdr:colOff>581025</xdr:colOff>
      <xdr:row>4</xdr:row>
      <xdr:rowOff>142875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0600" y="104775"/>
          <a:ext cx="11525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4</xdr:row>
      <xdr:rowOff>9525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4</xdr:row>
      <xdr:rowOff>9525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561975</xdr:colOff>
      <xdr:row>0</xdr:row>
      <xdr:rowOff>114300</xdr:rowOff>
    </xdr:from>
    <xdr:to>
      <xdr:col>6</xdr:col>
      <xdr:colOff>847725</xdr:colOff>
      <xdr:row>4</xdr:row>
      <xdr:rowOff>28575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114300"/>
          <a:ext cx="12001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4</xdr:row>
      <xdr:rowOff>9525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4</xdr:row>
      <xdr:rowOff>9525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4</xdr:row>
      <xdr:rowOff>9525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4</xdr:row>
      <xdr:rowOff>9525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4</xdr:row>
      <xdr:rowOff>9525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4</xdr:row>
      <xdr:rowOff>9525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4</xdr:row>
      <xdr:rowOff>9525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4</xdr:row>
      <xdr:rowOff>9525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4</xdr:row>
      <xdr:rowOff>9525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4</xdr:row>
      <xdr:rowOff>9525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4</xdr:row>
      <xdr:rowOff>9525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4</xdr:row>
      <xdr:rowOff>9525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561975</xdr:colOff>
      <xdr:row>0</xdr:row>
      <xdr:rowOff>114300</xdr:rowOff>
    </xdr:from>
    <xdr:to>
      <xdr:col>6</xdr:col>
      <xdr:colOff>847725</xdr:colOff>
      <xdr:row>4</xdr:row>
      <xdr:rowOff>28575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114300"/>
          <a:ext cx="12001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4</xdr:row>
      <xdr:rowOff>9525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4</xdr:row>
      <xdr:rowOff>9525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4</xdr:row>
      <xdr:rowOff>9525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4</xdr:row>
      <xdr:rowOff>9525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4</xdr:row>
      <xdr:rowOff>9525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4</xdr:row>
      <xdr:rowOff>9525</xdr:rowOff>
    </xdr:to>
    <xdr:pic>
      <xdr:nvPicPr>
        <xdr:cNvPr id="94" name="Picture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4</xdr:row>
      <xdr:rowOff>9525</xdr:rowOff>
    </xdr:to>
    <xdr:pic>
      <xdr:nvPicPr>
        <xdr:cNvPr id="95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96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97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98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4</xdr:row>
      <xdr:rowOff>9525</xdr:rowOff>
    </xdr:to>
    <xdr:pic>
      <xdr:nvPicPr>
        <xdr:cNvPr id="99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100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4</xdr:row>
      <xdr:rowOff>9525</xdr:rowOff>
    </xdr:to>
    <xdr:pic>
      <xdr:nvPicPr>
        <xdr:cNvPr id="101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333375</xdr:colOff>
      <xdr:row>0</xdr:row>
      <xdr:rowOff>0</xdr:rowOff>
    </xdr:from>
    <xdr:to>
      <xdr:col>2</xdr:col>
      <xdr:colOff>581025</xdr:colOff>
      <xdr:row>0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0600" y="0"/>
          <a:ext cx="1152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561975</xdr:colOff>
      <xdr:row>0</xdr:row>
      <xdr:rowOff>0</xdr:rowOff>
    </xdr:from>
    <xdr:to>
      <xdr:col>6</xdr:col>
      <xdr:colOff>847725</xdr:colOff>
      <xdr:row>0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1200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4</xdr:row>
      <xdr:rowOff>9525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333375</xdr:colOff>
      <xdr:row>0</xdr:row>
      <xdr:rowOff>104775</xdr:rowOff>
    </xdr:from>
    <xdr:to>
      <xdr:col>2</xdr:col>
      <xdr:colOff>581025</xdr:colOff>
      <xdr:row>4</xdr:row>
      <xdr:rowOff>142875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0600" y="104775"/>
          <a:ext cx="11525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4</xdr:row>
      <xdr:rowOff>9525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4</xdr:row>
      <xdr:rowOff>9525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561975</xdr:colOff>
      <xdr:row>0</xdr:row>
      <xdr:rowOff>114300</xdr:rowOff>
    </xdr:from>
    <xdr:to>
      <xdr:col>6</xdr:col>
      <xdr:colOff>847725</xdr:colOff>
      <xdr:row>4</xdr:row>
      <xdr:rowOff>28575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114300"/>
          <a:ext cx="12001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4</xdr:row>
      <xdr:rowOff>9525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4</xdr:row>
      <xdr:rowOff>9525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4</xdr:row>
      <xdr:rowOff>9525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4</xdr:row>
      <xdr:rowOff>9525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4</xdr:row>
      <xdr:rowOff>9525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4</xdr:row>
      <xdr:rowOff>9525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4</xdr:row>
      <xdr:rowOff>9525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4</xdr:row>
      <xdr:rowOff>9525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4</xdr:row>
      <xdr:rowOff>9525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4</xdr:row>
      <xdr:rowOff>9525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4</xdr:row>
      <xdr:rowOff>9525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4</xdr:row>
      <xdr:rowOff>9525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561975</xdr:colOff>
      <xdr:row>0</xdr:row>
      <xdr:rowOff>114300</xdr:rowOff>
    </xdr:from>
    <xdr:to>
      <xdr:col>6</xdr:col>
      <xdr:colOff>847725</xdr:colOff>
      <xdr:row>4</xdr:row>
      <xdr:rowOff>28575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114300"/>
          <a:ext cx="12001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4</xdr:row>
      <xdr:rowOff>9525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4</xdr:row>
      <xdr:rowOff>9525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4</xdr:row>
      <xdr:rowOff>9525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4</xdr:row>
      <xdr:rowOff>9525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4</xdr:row>
      <xdr:rowOff>9525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4</xdr:row>
      <xdr:rowOff>9525</xdr:rowOff>
    </xdr:to>
    <xdr:pic>
      <xdr:nvPicPr>
        <xdr:cNvPr id="94" name="Picture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4</xdr:row>
      <xdr:rowOff>9525</xdr:rowOff>
    </xdr:to>
    <xdr:pic>
      <xdr:nvPicPr>
        <xdr:cNvPr id="95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96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97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98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4</xdr:row>
      <xdr:rowOff>9525</xdr:rowOff>
    </xdr:to>
    <xdr:pic>
      <xdr:nvPicPr>
        <xdr:cNvPr id="99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100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4</xdr:row>
      <xdr:rowOff>9525</xdr:rowOff>
    </xdr:to>
    <xdr:pic>
      <xdr:nvPicPr>
        <xdr:cNvPr id="101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285750</xdr:colOff>
      <xdr:row>0</xdr:row>
      <xdr:rowOff>104775</xdr:rowOff>
    </xdr:from>
    <xdr:to>
      <xdr:col>2</xdr:col>
      <xdr:colOff>238125</xdr:colOff>
      <xdr:row>3</xdr:row>
      <xdr:rowOff>104775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2975" y="104775"/>
          <a:ext cx="8572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561975</xdr:colOff>
      <xdr:row>0</xdr:row>
      <xdr:rowOff>0</xdr:rowOff>
    </xdr:from>
    <xdr:to>
      <xdr:col>6</xdr:col>
      <xdr:colOff>847725</xdr:colOff>
      <xdr:row>0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1200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4</xdr:row>
      <xdr:rowOff>9525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333375</xdr:colOff>
      <xdr:row>0</xdr:row>
      <xdr:rowOff>104775</xdr:rowOff>
    </xdr:from>
    <xdr:to>
      <xdr:col>2</xdr:col>
      <xdr:colOff>581025</xdr:colOff>
      <xdr:row>4</xdr:row>
      <xdr:rowOff>142875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0600" y="104775"/>
          <a:ext cx="11525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4</xdr:row>
      <xdr:rowOff>9525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4</xdr:row>
      <xdr:rowOff>9525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561975</xdr:colOff>
      <xdr:row>0</xdr:row>
      <xdr:rowOff>114300</xdr:rowOff>
    </xdr:from>
    <xdr:to>
      <xdr:col>6</xdr:col>
      <xdr:colOff>847725</xdr:colOff>
      <xdr:row>4</xdr:row>
      <xdr:rowOff>28575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114300"/>
          <a:ext cx="12001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4</xdr:row>
      <xdr:rowOff>9525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4</xdr:row>
      <xdr:rowOff>9525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4</xdr:row>
      <xdr:rowOff>9525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4</xdr:row>
      <xdr:rowOff>9525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4</xdr:row>
      <xdr:rowOff>9525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4</xdr:row>
      <xdr:rowOff>9525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4</xdr:row>
      <xdr:rowOff>9525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4</xdr:row>
      <xdr:rowOff>9525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4</xdr:row>
      <xdr:rowOff>9525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4</xdr:row>
      <xdr:rowOff>9525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4</xdr:row>
      <xdr:rowOff>9525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4</xdr:row>
      <xdr:rowOff>9525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561975</xdr:colOff>
      <xdr:row>0</xdr:row>
      <xdr:rowOff>114300</xdr:rowOff>
    </xdr:from>
    <xdr:to>
      <xdr:col>6</xdr:col>
      <xdr:colOff>847725</xdr:colOff>
      <xdr:row>4</xdr:row>
      <xdr:rowOff>28575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114300"/>
          <a:ext cx="12001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4</xdr:row>
      <xdr:rowOff>9525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4</xdr:row>
      <xdr:rowOff>9525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4</xdr:row>
      <xdr:rowOff>9525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4</xdr:row>
      <xdr:rowOff>9525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4</xdr:row>
      <xdr:rowOff>9525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4</xdr:row>
      <xdr:rowOff>9525</xdr:rowOff>
    </xdr:to>
    <xdr:pic>
      <xdr:nvPicPr>
        <xdr:cNvPr id="94" name="Picture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4</xdr:row>
      <xdr:rowOff>9525</xdr:rowOff>
    </xdr:to>
    <xdr:pic>
      <xdr:nvPicPr>
        <xdr:cNvPr id="95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96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97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98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4</xdr:row>
      <xdr:rowOff>9525</xdr:rowOff>
    </xdr:to>
    <xdr:pic>
      <xdr:nvPicPr>
        <xdr:cNvPr id="99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100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4</xdr:row>
      <xdr:rowOff>9525</xdr:rowOff>
    </xdr:to>
    <xdr:pic>
      <xdr:nvPicPr>
        <xdr:cNvPr id="101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333375</xdr:colOff>
      <xdr:row>0</xdr:row>
      <xdr:rowOff>0</xdr:rowOff>
    </xdr:from>
    <xdr:to>
      <xdr:col>2</xdr:col>
      <xdr:colOff>581025</xdr:colOff>
      <xdr:row>0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0600" y="0"/>
          <a:ext cx="1152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561975</xdr:colOff>
      <xdr:row>0</xdr:row>
      <xdr:rowOff>0</xdr:rowOff>
    </xdr:from>
    <xdr:to>
      <xdr:col>6</xdr:col>
      <xdr:colOff>847725</xdr:colOff>
      <xdr:row>0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1200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561975</xdr:colOff>
      <xdr:row>0</xdr:row>
      <xdr:rowOff>0</xdr:rowOff>
    </xdr:from>
    <xdr:to>
      <xdr:col>6</xdr:col>
      <xdr:colOff>847725</xdr:colOff>
      <xdr:row>0</xdr:row>
      <xdr:rowOff>0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1200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4</xdr:row>
      <xdr:rowOff>9525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333375</xdr:colOff>
      <xdr:row>0</xdr:row>
      <xdr:rowOff>104775</xdr:rowOff>
    </xdr:from>
    <xdr:to>
      <xdr:col>2</xdr:col>
      <xdr:colOff>581025</xdr:colOff>
      <xdr:row>4</xdr:row>
      <xdr:rowOff>142875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0600" y="104775"/>
          <a:ext cx="11525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4</xdr:row>
      <xdr:rowOff>9525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4</xdr:row>
      <xdr:rowOff>9525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561975</xdr:colOff>
      <xdr:row>0</xdr:row>
      <xdr:rowOff>114300</xdr:rowOff>
    </xdr:from>
    <xdr:to>
      <xdr:col>6</xdr:col>
      <xdr:colOff>847725</xdr:colOff>
      <xdr:row>4</xdr:row>
      <xdr:rowOff>28575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114300"/>
          <a:ext cx="12001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4</xdr:row>
      <xdr:rowOff>9525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4</xdr:row>
      <xdr:rowOff>9525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4</xdr:row>
      <xdr:rowOff>9525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4</xdr:row>
      <xdr:rowOff>9525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4</xdr:row>
      <xdr:rowOff>9525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4</xdr:row>
      <xdr:rowOff>9525</xdr:rowOff>
    </xdr:to>
    <xdr:pic>
      <xdr:nvPicPr>
        <xdr:cNvPr id="94" name="Picture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4</xdr:row>
      <xdr:rowOff>9525</xdr:rowOff>
    </xdr:to>
    <xdr:pic>
      <xdr:nvPicPr>
        <xdr:cNvPr id="95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96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97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98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4</xdr:row>
      <xdr:rowOff>9525</xdr:rowOff>
    </xdr:to>
    <xdr:pic>
      <xdr:nvPicPr>
        <xdr:cNvPr id="99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100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4</xdr:row>
      <xdr:rowOff>9525</xdr:rowOff>
    </xdr:to>
    <xdr:pic>
      <xdr:nvPicPr>
        <xdr:cNvPr id="101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102" name="Picture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103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104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105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4</xdr:row>
      <xdr:rowOff>9525</xdr:rowOff>
    </xdr:to>
    <xdr:pic>
      <xdr:nvPicPr>
        <xdr:cNvPr id="106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107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108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109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4</xdr:row>
      <xdr:rowOff>9525</xdr:rowOff>
    </xdr:to>
    <xdr:pic>
      <xdr:nvPicPr>
        <xdr:cNvPr id="110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111" name="Pictur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4</xdr:row>
      <xdr:rowOff>9525</xdr:rowOff>
    </xdr:to>
    <xdr:pic>
      <xdr:nvPicPr>
        <xdr:cNvPr id="112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561975</xdr:colOff>
      <xdr:row>0</xdr:row>
      <xdr:rowOff>114300</xdr:rowOff>
    </xdr:from>
    <xdr:to>
      <xdr:col>6</xdr:col>
      <xdr:colOff>847725</xdr:colOff>
      <xdr:row>4</xdr:row>
      <xdr:rowOff>28575</xdr:rowOff>
    </xdr:to>
    <xdr:pic>
      <xdr:nvPicPr>
        <xdr:cNvPr id="113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114300"/>
          <a:ext cx="12001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4</xdr:row>
      <xdr:rowOff>9525</xdr:rowOff>
    </xdr:to>
    <xdr:pic>
      <xdr:nvPicPr>
        <xdr:cNvPr id="114" name="Picture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115" name="Picture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116" name="Picture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117" name="Picture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4</xdr:row>
      <xdr:rowOff>9525</xdr:rowOff>
    </xdr:to>
    <xdr:pic>
      <xdr:nvPicPr>
        <xdr:cNvPr id="118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119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4</xdr:row>
      <xdr:rowOff>9525</xdr:rowOff>
    </xdr:to>
    <xdr:pic>
      <xdr:nvPicPr>
        <xdr:cNvPr id="120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4</xdr:row>
      <xdr:rowOff>9525</xdr:rowOff>
    </xdr:to>
    <xdr:pic>
      <xdr:nvPicPr>
        <xdr:cNvPr id="121" name="Picture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122" name="Picture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123" name="Picture 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124" name="Picture 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4</xdr:row>
      <xdr:rowOff>9525</xdr:rowOff>
    </xdr:to>
    <xdr:pic>
      <xdr:nvPicPr>
        <xdr:cNvPr id="125" name="Picture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126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4</xdr:row>
      <xdr:rowOff>9525</xdr:rowOff>
    </xdr:to>
    <xdr:pic>
      <xdr:nvPicPr>
        <xdr:cNvPr id="127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4</xdr:row>
      <xdr:rowOff>9525</xdr:rowOff>
    </xdr:to>
    <xdr:pic>
      <xdr:nvPicPr>
        <xdr:cNvPr id="128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129" name="Picture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130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131" name="Picture 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4</xdr:row>
      <xdr:rowOff>9525</xdr:rowOff>
    </xdr:to>
    <xdr:pic>
      <xdr:nvPicPr>
        <xdr:cNvPr id="132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133" name="Picture 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4</xdr:row>
      <xdr:rowOff>9525</xdr:rowOff>
    </xdr:to>
    <xdr:pic>
      <xdr:nvPicPr>
        <xdr:cNvPr id="134" name="Picture 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333375</xdr:colOff>
      <xdr:row>0</xdr:row>
      <xdr:rowOff>0</xdr:rowOff>
    </xdr:from>
    <xdr:to>
      <xdr:col>2</xdr:col>
      <xdr:colOff>581025</xdr:colOff>
      <xdr:row>0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0600" y="0"/>
          <a:ext cx="1152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561975</xdr:colOff>
      <xdr:row>0</xdr:row>
      <xdr:rowOff>0</xdr:rowOff>
    </xdr:from>
    <xdr:to>
      <xdr:col>6</xdr:col>
      <xdr:colOff>847725</xdr:colOff>
      <xdr:row>0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1200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561975</xdr:colOff>
      <xdr:row>0</xdr:row>
      <xdr:rowOff>0</xdr:rowOff>
    </xdr:from>
    <xdr:to>
      <xdr:col>6</xdr:col>
      <xdr:colOff>847725</xdr:colOff>
      <xdr:row>0</xdr:row>
      <xdr:rowOff>0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1200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4</xdr:row>
      <xdr:rowOff>9525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333375</xdr:colOff>
      <xdr:row>0</xdr:row>
      <xdr:rowOff>104775</xdr:rowOff>
    </xdr:from>
    <xdr:to>
      <xdr:col>2</xdr:col>
      <xdr:colOff>581025</xdr:colOff>
      <xdr:row>4</xdr:row>
      <xdr:rowOff>142875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0600" y="104775"/>
          <a:ext cx="11525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4</xdr:row>
      <xdr:rowOff>9525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4</xdr:row>
      <xdr:rowOff>9525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561975</xdr:colOff>
      <xdr:row>0</xdr:row>
      <xdr:rowOff>114300</xdr:rowOff>
    </xdr:from>
    <xdr:to>
      <xdr:col>6</xdr:col>
      <xdr:colOff>847725</xdr:colOff>
      <xdr:row>4</xdr:row>
      <xdr:rowOff>28575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114300"/>
          <a:ext cx="12001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4</xdr:row>
      <xdr:rowOff>9525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4</xdr:row>
      <xdr:rowOff>9525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4</xdr:row>
      <xdr:rowOff>9525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4</xdr:row>
      <xdr:rowOff>9525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4</xdr:row>
      <xdr:rowOff>9525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4</xdr:row>
      <xdr:rowOff>9525</xdr:rowOff>
    </xdr:to>
    <xdr:pic>
      <xdr:nvPicPr>
        <xdr:cNvPr id="94" name="Picture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4</xdr:row>
      <xdr:rowOff>9525</xdr:rowOff>
    </xdr:to>
    <xdr:pic>
      <xdr:nvPicPr>
        <xdr:cNvPr id="95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96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97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98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4</xdr:row>
      <xdr:rowOff>9525</xdr:rowOff>
    </xdr:to>
    <xdr:pic>
      <xdr:nvPicPr>
        <xdr:cNvPr id="99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100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4</xdr:row>
      <xdr:rowOff>9525</xdr:rowOff>
    </xdr:to>
    <xdr:pic>
      <xdr:nvPicPr>
        <xdr:cNvPr id="101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102" name="Picture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103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104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105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4</xdr:row>
      <xdr:rowOff>9525</xdr:rowOff>
    </xdr:to>
    <xdr:pic>
      <xdr:nvPicPr>
        <xdr:cNvPr id="106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107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108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109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4</xdr:row>
      <xdr:rowOff>9525</xdr:rowOff>
    </xdr:to>
    <xdr:pic>
      <xdr:nvPicPr>
        <xdr:cNvPr id="110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111" name="Pictur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4</xdr:row>
      <xdr:rowOff>9525</xdr:rowOff>
    </xdr:to>
    <xdr:pic>
      <xdr:nvPicPr>
        <xdr:cNvPr id="112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561975</xdr:colOff>
      <xdr:row>0</xdr:row>
      <xdr:rowOff>114300</xdr:rowOff>
    </xdr:from>
    <xdr:to>
      <xdr:col>6</xdr:col>
      <xdr:colOff>847725</xdr:colOff>
      <xdr:row>4</xdr:row>
      <xdr:rowOff>28575</xdr:rowOff>
    </xdr:to>
    <xdr:pic>
      <xdr:nvPicPr>
        <xdr:cNvPr id="113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114300"/>
          <a:ext cx="12001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4</xdr:row>
      <xdr:rowOff>9525</xdr:rowOff>
    </xdr:to>
    <xdr:pic>
      <xdr:nvPicPr>
        <xdr:cNvPr id="114" name="Picture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115" name="Picture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116" name="Picture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117" name="Picture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4</xdr:row>
      <xdr:rowOff>9525</xdr:rowOff>
    </xdr:to>
    <xdr:pic>
      <xdr:nvPicPr>
        <xdr:cNvPr id="118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119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4</xdr:row>
      <xdr:rowOff>9525</xdr:rowOff>
    </xdr:to>
    <xdr:pic>
      <xdr:nvPicPr>
        <xdr:cNvPr id="120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4</xdr:row>
      <xdr:rowOff>9525</xdr:rowOff>
    </xdr:to>
    <xdr:pic>
      <xdr:nvPicPr>
        <xdr:cNvPr id="121" name="Picture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122" name="Picture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123" name="Picture 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124" name="Picture 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4</xdr:row>
      <xdr:rowOff>9525</xdr:rowOff>
    </xdr:to>
    <xdr:pic>
      <xdr:nvPicPr>
        <xdr:cNvPr id="125" name="Picture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126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4</xdr:row>
      <xdr:rowOff>9525</xdr:rowOff>
    </xdr:to>
    <xdr:pic>
      <xdr:nvPicPr>
        <xdr:cNvPr id="127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4</xdr:row>
      <xdr:rowOff>9525</xdr:rowOff>
    </xdr:to>
    <xdr:pic>
      <xdr:nvPicPr>
        <xdr:cNvPr id="128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129" name="Picture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130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131" name="Picture 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4</xdr:row>
      <xdr:rowOff>9525</xdr:rowOff>
    </xdr:to>
    <xdr:pic>
      <xdr:nvPicPr>
        <xdr:cNvPr id="132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133" name="Picture 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4</xdr:row>
      <xdr:rowOff>9525</xdr:rowOff>
    </xdr:to>
    <xdr:pic>
      <xdr:nvPicPr>
        <xdr:cNvPr id="134" name="Picture 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190500</xdr:colOff>
      <xdr:row>0</xdr:row>
      <xdr:rowOff>0</xdr:rowOff>
    </xdr:from>
    <xdr:to>
      <xdr:col>2</xdr:col>
      <xdr:colOff>438150</xdr:colOff>
      <xdr:row>0</xdr:row>
      <xdr:rowOff>0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7725" y="0"/>
          <a:ext cx="1152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10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1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1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457200</xdr:colOff>
      <xdr:row>0</xdr:row>
      <xdr:rowOff>0</xdr:rowOff>
    </xdr:from>
    <xdr:to>
      <xdr:col>7</xdr:col>
      <xdr:colOff>85725</xdr:colOff>
      <xdr:row>0</xdr:row>
      <xdr:rowOff>0</xdr:rowOff>
    </xdr:to>
    <xdr:pic>
      <xdr:nvPicPr>
        <xdr:cNvPr id="13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4950" y="0"/>
          <a:ext cx="1476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14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15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16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17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18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19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20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21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22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23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24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25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26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27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28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29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30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31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32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33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34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35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36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37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38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39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333375</xdr:colOff>
      <xdr:row>0</xdr:row>
      <xdr:rowOff>0</xdr:rowOff>
    </xdr:from>
    <xdr:to>
      <xdr:col>2</xdr:col>
      <xdr:colOff>581025</xdr:colOff>
      <xdr:row>0</xdr:row>
      <xdr:rowOff>0</xdr:rowOff>
    </xdr:to>
    <xdr:pic>
      <xdr:nvPicPr>
        <xdr:cNvPr id="40" name="Picture 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0600" y="0"/>
          <a:ext cx="1152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41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42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43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44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45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46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561975</xdr:colOff>
      <xdr:row>0</xdr:row>
      <xdr:rowOff>0</xdr:rowOff>
    </xdr:from>
    <xdr:to>
      <xdr:col>6</xdr:col>
      <xdr:colOff>847725</xdr:colOff>
      <xdr:row>0</xdr:row>
      <xdr:rowOff>0</xdr:rowOff>
    </xdr:to>
    <xdr:pic>
      <xdr:nvPicPr>
        <xdr:cNvPr id="47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1200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48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49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50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51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52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53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54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55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56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57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58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59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60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61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62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63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64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65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66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67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68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69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70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71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72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73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74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75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76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77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78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79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561975</xdr:colOff>
      <xdr:row>0</xdr:row>
      <xdr:rowOff>0</xdr:rowOff>
    </xdr:from>
    <xdr:to>
      <xdr:col>6</xdr:col>
      <xdr:colOff>847725</xdr:colOff>
      <xdr:row>0</xdr:row>
      <xdr:rowOff>0</xdr:rowOff>
    </xdr:to>
    <xdr:pic>
      <xdr:nvPicPr>
        <xdr:cNvPr id="80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1200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81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82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83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84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85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86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87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88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89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90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91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92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93" name="Picture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94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95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96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97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98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99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100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101" name="Picture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102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103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104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105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4</xdr:row>
      <xdr:rowOff>9525</xdr:rowOff>
    </xdr:to>
    <xdr:pic>
      <xdr:nvPicPr>
        <xdr:cNvPr id="106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333375</xdr:colOff>
      <xdr:row>0</xdr:row>
      <xdr:rowOff>104775</xdr:rowOff>
    </xdr:from>
    <xdr:to>
      <xdr:col>2</xdr:col>
      <xdr:colOff>581025</xdr:colOff>
      <xdr:row>4</xdr:row>
      <xdr:rowOff>142875</xdr:rowOff>
    </xdr:to>
    <xdr:pic>
      <xdr:nvPicPr>
        <xdr:cNvPr id="107" name="Picture 10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0600" y="104775"/>
          <a:ext cx="11525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108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109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110" name="Pictur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4</xdr:row>
      <xdr:rowOff>9525</xdr:rowOff>
    </xdr:to>
    <xdr:pic>
      <xdr:nvPicPr>
        <xdr:cNvPr id="111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112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4</xdr:row>
      <xdr:rowOff>9525</xdr:rowOff>
    </xdr:to>
    <xdr:pic>
      <xdr:nvPicPr>
        <xdr:cNvPr id="113" name="Picture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561975</xdr:colOff>
      <xdr:row>0</xdr:row>
      <xdr:rowOff>114300</xdr:rowOff>
    </xdr:from>
    <xdr:to>
      <xdr:col>6</xdr:col>
      <xdr:colOff>847725</xdr:colOff>
      <xdr:row>4</xdr:row>
      <xdr:rowOff>28575</xdr:rowOff>
    </xdr:to>
    <xdr:pic>
      <xdr:nvPicPr>
        <xdr:cNvPr id="114" name="Picture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114300"/>
          <a:ext cx="12001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4</xdr:row>
      <xdr:rowOff>9525</xdr:rowOff>
    </xdr:to>
    <xdr:pic>
      <xdr:nvPicPr>
        <xdr:cNvPr id="115" name="Picture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116" name="Picture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117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118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4</xdr:row>
      <xdr:rowOff>9525</xdr:rowOff>
    </xdr:to>
    <xdr:pic>
      <xdr:nvPicPr>
        <xdr:cNvPr id="119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120" name="Picture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4</xdr:row>
      <xdr:rowOff>9525</xdr:rowOff>
    </xdr:to>
    <xdr:pic>
      <xdr:nvPicPr>
        <xdr:cNvPr id="121" name="Picture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4</xdr:row>
      <xdr:rowOff>9525</xdr:rowOff>
    </xdr:to>
    <xdr:pic>
      <xdr:nvPicPr>
        <xdr:cNvPr id="122" name="Picture 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123" name="Picture 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124" name="Picture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125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4</xdr:row>
      <xdr:rowOff>9525</xdr:rowOff>
    </xdr:to>
    <xdr:pic>
      <xdr:nvPicPr>
        <xdr:cNvPr id="126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127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4</xdr:row>
      <xdr:rowOff>9525</xdr:rowOff>
    </xdr:to>
    <xdr:pic>
      <xdr:nvPicPr>
        <xdr:cNvPr id="128" name="Picture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4</xdr:row>
      <xdr:rowOff>9525</xdr:rowOff>
    </xdr:to>
    <xdr:pic>
      <xdr:nvPicPr>
        <xdr:cNvPr id="129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130" name="Picture 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131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132" name="Picture 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4</xdr:row>
      <xdr:rowOff>9525</xdr:rowOff>
    </xdr:to>
    <xdr:pic>
      <xdr:nvPicPr>
        <xdr:cNvPr id="133" name="Picture 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134" name="Picture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4</xdr:row>
      <xdr:rowOff>9525</xdr:rowOff>
    </xdr:to>
    <xdr:pic>
      <xdr:nvPicPr>
        <xdr:cNvPr id="135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136" name="Picture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137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138" name="Picture 1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139" name="Picture 1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4</xdr:row>
      <xdr:rowOff>9525</xdr:rowOff>
    </xdr:to>
    <xdr:pic>
      <xdr:nvPicPr>
        <xdr:cNvPr id="140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141" name="Picture 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142" name="Picture 1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143" name="Picture 1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4</xdr:row>
      <xdr:rowOff>9525</xdr:rowOff>
    </xdr:to>
    <xdr:pic>
      <xdr:nvPicPr>
        <xdr:cNvPr id="144" name="Picture 1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145" name="Picture 1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4</xdr:row>
      <xdr:rowOff>9525</xdr:rowOff>
    </xdr:to>
    <xdr:pic>
      <xdr:nvPicPr>
        <xdr:cNvPr id="146" name="Picture 1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561975</xdr:colOff>
      <xdr:row>0</xdr:row>
      <xdr:rowOff>114300</xdr:rowOff>
    </xdr:from>
    <xdr:to>
      <xdr:col>6</xdr:col>
      <xdr:colOff>847725</xdr:colOff>
      <xdr:row>4</xdr:row>
      <xdr:rowOff>28575</xdr:rowOff>
    </xdr:to>
    <xdr:pic>
      <xdr:nvPicPr>
        <xdr:cNvPr id="147" name="Picture 1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114300"/>
          <a:ext cx="12001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4</xdr:row>
      <xdr:rowOff>9525</xdr:rowOff>
    </xdr:to>
    <xdr:pic>
      <xdr:nvPicPr>
        <xdr:cNvPr id="148" name="Picture 1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149" name="Picture 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150" name="Picture 1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151" name="Picture 1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4</xdr:row>
      <xdr:rowOff>9525</xdr:rowOff>
    </xdr:to>
    <xdr:pic>
      <xdr:nvPicPr>
        <xdr:cNvPr id="152" name="Picture 1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153" name="Picture 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4</xdr:row>
      <xdr:rowOff>9525</xdr:rowOff>
    </xdr:to>
    <xdr:pic>
      <xdr:nvPicPr>
        <xdr:cNvPr id="154" name="Picture 1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4</xdr:row>
      <xdr:rowOff>9525</xdr:rowOff>
    </xdr:to>
    <xdr:pic>
      <xdr:nvPicPr>
        <xdr:cNvPr id="155" name="Picture 1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156" name="Picture 1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157" name="Picture 1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158" name="Picture 1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4</xdr:row>
      <xdr:rowOff>9525</xdr:rowOff>
    </xdr:to>
    <xdr:pic>
      <xdr:nvPicPr>
        <xdr:cNvPr id="159" name="Picture 1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160" name="Picture 1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4</xdr:row>
      <xdr:rowOff>9525</xdr:rowOff>
    </xdr:to>
    <xdr:pic>
      <xdr:nvPicPr>
        <xdr:cNvPr id="161" name="Picture 1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4</xdr:row>
      <xdr:rowOff>9525</xdr:rowOff>
    </xdr:to>
    <xdr:pic>
      <xdr:nvPicPr>
        <xdr:cNvPr id="162" name="Picture 1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163" name="Picture 1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164" name="Picture 1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165" name="Picture 1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4</xdr:row>
      <xdr:rowOff>9525</xdr:rowOff>
    </xdr:to>
    <xdr:pic>
      <xdr:nvPicPr>
        <xdr:cNvPr id="166" name="Picture 1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4</xdr:row>
      <xdr:rowOff>9525</xdr:rowOff>
    </xdr:to>
    <xdr:pic>
      <xdr:nvPicPr>
        <xdr:cNvPr id="167" name="Picture 1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4</xdr:row>
      <xdr:rowOff>9525</xdr:rowOff>
    </xdr:to>
    <xdr:pic>
      <xdr:nvPicPr>
        <xdr:cNvPr id="168" name="Picture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7"/>
  <sheetViews>
    <sheetView workbookViewId="0" topLeftCell="A7">
      <selection activeCell="A3" sqref="A3"/>
    </sheetView>
  </sheetViews>
  <sheetFormatPr defaultColWidth="9.140625" defaultRowHeight="12.75"/>
  <cols>
    <col min="1" max="1" width="9.8515625" style="1" customWidth="1"/>
    <col min="2" max="2" width="13.57421875" style="2" customWidth="1"/>
    <col min="3" max="3" width="16.8515625" style="2" customWidth="1"/>
    <col min="4" max="4" width="15.7109375" style="3" customWidth="1"/>
    <col min="5" max="5" width="16.8515625" style="3" customWidth="1"/>
    <col min="6" max="6" width="13.7109375" style="3" customWidth="1"/>
    <col min="7" max="7" width="14.00390625" style="3" customWidth="1"/>
    <col min="8" max="8" width="14.140625" style="20" customWidth="1"/>
    <col min="9" max="9" width="28.28125" style="2" customWidth="1"/>
    <col min="10" max="10" width="11.140625" style="2" customWidth="1"/>
    <col min="11" max="16384" width="10.00390625" style="2" customWidth="1"/>
  </cols>
  <sheetData>
    <row r="1" ht="12.75">
      <c r="H1" s="2"/>
    </row>
    <row r="2" spans="2:10" ht="25.5">
      <c r="B2" s="4"/>
      <c r="C2" s="4" t="s">
        <v>13</v>
      </c>
      <c r="D2" s="76"/>
      <c r="E2" s="76"/>
      <c r="F2" s="76"/>
      <c r="G2" s="5"/>
      <c r="H2" s="6"/>
      <c r="I2" s="7"/>
      <c r="J2" s="7"/>
    </row>
    <row r="3" spans="2:10" ht="15.75">
      <c r="B3" s="7"/>
      <c r="C3" s="74" t="s">
        <v>0</v>
      </c>
      <c r="D3" s="73"/>
      <c r="E3" s="73"/>
      <c r="F3" s="73"/>
      <c r="G3" s="75"/>
      <c r="H3" s="7"/>
      <c r="I3" s="7"/>
      <c r="J3" s="7"/>
    </row>
    <row r="4" spans="2:10" ht="15.75">
      <c r="B4" s="7"/>
      <c r="C4" s="78" t="s">
        <v>18</v>
      </c>
      <c r="D4" s="78"/>
      <c r="E4" s="79"/>
      <c r="G4" s="75"/>
      <c r="H4" s="7"/>
      <c r="I4" s="7"/>
      <c r="J4" s="7"/>
    </row>
    <row r="5" spans="2:10" ht="15.75">
      <c r="B5" s="7"/>
      <c r="C5" s="80"/>
      <c r="D5" s="81"/>
      <c r="E5" s="81"/>
      <c r="F5" s="77"/>
      <c r="G5" s="9"/>
      <c r="H5" s="10"/>
      <c r="I5" s="11"/>
      <c r="J5" s="8"/>
    </row>
    <row r="6" spans="2:10" ht="15.75">
      <c r="B6" s="46"/>
      <c r="C6" s="46"/>
      <c r="D6" s="47"/>
      <c r="E6" s="47"/>
      <c r="F6" s="47"/>
      <c r="G6" s="47"/>
      <c r="H6" s="46"/>
      <c r="J6" s="8"/>
    </row>
    <row r="7" spans="1:9" ht="15">
      <c r="A7" s="28"/>
      <c r="B7" s="63" t="s">
        <v>17</v>
      </c>
      <c r="C7" s="64"/>
      <c r="D7" s="65"/>
      <c r="E7" s="66"/>
      <c r="F7" s="59"/>
      <c r="G7" s="59"/>
      <c r="H7" s="48"/>
      <c r="I7" s="23"/>
    </row>
    <row r="8" spans="1:9" ht="15">
      <c r="A8" s="27"/>
      <c r="B8" s="67"/>
      <c r="C8" s="68"/>
      <c r="D8" s="68"/>
      <c r="E8" s="69"/>
      <c r="F8" s="36"/>
      <c r="G8" s="36"/>
      <c r="H8" s="49"/>
      <c r="I8" s="29"/>
    </row>
    <row r="9" spans="1:9" ht="15">
      <c r="A9" s="27"/>
      <c r="B9" s="67" t="s">
        <v>16</v>
      </c>
      <c r="C9" s="70"/>
      <c r="D9" s="71"/>
      <c r="E9" s="71"/>
      <c r="F9" s="35"/>
      <c r="G9" s="35"/>
      <c r="H9" s="49"/>
      <c r="I9" s="29"/>
    </row>
    <row r="10" spans="1:9" ht="12.75">
      <c r="A10" s="28"/>
      <c r="B10" s="50"/>
      <c r="C10" s="36"/>
      <c r="D10" s="37"/>
      <c r="E10" s="37"/>
      <c r="F10" s="37"/>
      <c r="G10" s="37"/>
      <c r="H10" s="51"/>
      <c r="I10" s="23"/>
    </row>
    <row r="11" spans="1:9" ht="12.75">
      <c r="A11" s="28"/>
      <c r="B11" s="52" t="s">
        <v>11</v>
      </c>
      <c r="C11" s="39"/>
      <c r="D11" s="40"/>
      <c r="E11" s="40"/>
      <c r="F11" s="40"/>
      <c r="G11" s="40"/>
      <c r="H11" s="53"/>
      <c r="I11" s="30"/>
    </row>
    <row r="12" spans="1:10" ht="12.75">
      <c r="A12" s="28"/>
      <c r="B12" s="54"/>
      <c r="C12" s="39"/>
      <c r="D12" s="40"/>
      <c r="E12" s="40"/>
      <c r="F12" s="40"/>
      <c r="G12" s="40"/>
      <c r="H12" s="53"/>
      <c r="I12" s="31"/>
      <c r="J12" s="12"/>
    </row>
    <row r="13" spans="1:9" ht="12.75">
      <c r="A13" s="28"/>
      <c r="B13" s="256" t="s">
        <v>9</v>
      </c>
      <c r="C13" s="257"/>
      <c r="D13" s="41" t="s">
        <v>1</v>
      </c>
      <c r="E13" s="258" t="s">
        <v>10</v>
      </c>
      <c r="F13" s="258"/>
      <c r="G13" s="38" t="s">
        <v>2</v>
      </c>
      <c r="H13" s="72"/>
      <c r="I13" s="23"/>
    </row>
    <row r="14" spans="1:9" ht="12.75">
      <c r="A14" s="28"/>
      <c r="B14" s="55"/>
      <c r="C14" s="42"/>
      <c r="D14" s="43"/>
      <c r="E14" s="44"/>
      <c r="F14" s="42"/>
      <c r="G14" s="42"/>
      <c r="H14" s="51"/>
      <c r="I14" s="23"/>
    </row>
    <row r="15" spans="1:9" ht="12.75">
      <c r="A15" s="28"/>
      <c r="B15" s="56"/>
      <c r="C15" s="45"/>
      <c r="D15" s="43"/>
      <c r="E15" s="44"/>
      <c r="F15" s="44"/>
      <c r="G15" s="44"/>
      <c r="H15" s="51"/>
      <c r="I15" s="23"/>
    </row>
    <row r="16" spans="1:9" ht="12.75">
      <c r="A16" s="28"/>
      <c r="B16" s="60" t="s">
        <v>12</v>
      </c>
      <c r="C16" s="43"/>
      <c r="D16" s="43"/>
      <c r="E16" s="44"/>
      <c r="F16" s="44"/>
      <c r="G16" s="44"/>
      <c r="H16" s="51"/>
      <c r="I16" s="23"/>
    </row>
    <row r="17" spans="1:9" ht="12.75">
      <c r="A17" s="28"/>
      <c r="B17" s="61"/>
      <c r="C17" s="62"/>
      <c r="D17" s="57"/>
      <c r="E17" s="57"/>
      <c r="F17" s="57"/>
      <c r="G17" s="57"/>
      <c r="H17" s="58"/>
      <c r="I17" s="23"/>
    </row>
    <row r="18" spans="1:8" ht="12.75">
      <c r="A18" s="2"/>
      <c r="B18" s="25"/>
      <c r="C18" s="32"/>
      <c r="D18" s="33"/>
      <c r="E18" s="33"/>
      <c r="F18" s="25"/>
      <c r="G18" s="25"/>
      <c r="H18" s="34"/>
    </row>
    <row r="19" spans="1:21" ht="12.75">
      <c r="A19" s="21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</row>
    <row r="20" spans="2:21" ht="12.75">
      <c r="B20" s="82" t="s">
        <v>47</v>
      </c>
      <c r="K20" s="23"/>
      <c r="L20" s="14"/>
      <c r="M20" s="14"/>
      <c r="N20" s="14"/>
      <c r="O20" s="14"/>
      <c r="P20" s="14"/>
      <c r="Q20" s="14"/>
      <c r="R20" s="14"/>
      <c r="S20" s="14"/>
      <c r="T20" s="14"/>
      <c r="U20" s="14"/>
    </row>
    <row r="21" spans="11:21" ht="12.75">
      <c r="K21" s="23"/>
      <c r="L21" s="14"/>
      <c r="M21" s="14"/>
      <c r="N21" s="14"/>
      <c r="O21" s="14"/>
      <c r="P21" s="14"/>
      <c r="Q21" s="14"/>
      <c r="R21" s="14"/>
      <c r="S21" s="14"/>
      <c r="T21" s="14"/>
      <c r="U21" s="14"/>
    </row>
    <row r="22" spans="11:21" ht="12.75">
      <c r="K22" s="23"/>
      <c r="L22" s="14"/>
      <c r="M22" s="14"/>
      <c r="N22" s="14"/>
      <c r="O22" s="14"/>
      <c r="P22" s="14"/>
      <c r="Q22" s="14"/>
      <c r="R22" s="14"/>
      <c r="S22" s="14"/>
      <c r="T22" s="14"/>
      <c r="U22" s="14"/>
    </row>
    <row r="23" spans="2:21" ht="12.75">
      <c r="B23" s="26" t="s">
        <v>3</v>
      </c>
      <c r="C23" s="26" t="s">
        <v>4</v>
      </c>
      <c r="D23" s="26" t="s">
        <v>5</v>
      </c>
      <c r="E23" s="26" t="s">
        <v>6</v>
      </c>
      <c r="F23" s="26" t="s">
        <v>7</v>
      </c>
      <c r="G23" s="26" t="s">
        <v>15</v>
      </c>
      <c r="H23" s="26" t="s">
        <v>14</v>
      </c>
      <c r="I23" s="26" t="s">
        <v>8</v>
      </c>
      <c r="J23" s="14"/>
      <c r="K23" s="23"/>
      <c r="L23" s="14"/>
      <c r="M23" s="14"/>
      <c r="N23" s="14"/>
      <c r="O23" s="14"/>
      <c r="P23" s="14"/>
      <c r="Q23" s="14"/>
      <c r="R23" s="14"/>
      <c r="S23" s="14"/>
      <c r="T23" s="14"/>
      <c r="U23" s="14"/>
    </row>
    <row r="24" spans="1:21" ht="12.75">
      <c r="A24" s="28"/>
      <c r="B24" s="90" t="s">
        <v>19</v>
      </c>
      <c r="C24" s="106" t="s">
        <v>48</v>
      </c>
      <c r="D24" s="99">
        <v>38357</v>
      </c>
      <c r="E24" s="107">
        <v>38384</v>
      </c>
      <c r="F24" s="93">
        <v>641.8333333333139</v>
      </c>
      <c r="G24" s="94">
        <v>29.504527023284886</v>
      </c>
      <c r="H24" s="93">
        <v>15.42317147061416</v>
      </c>
      <c r="I24" s="95"/>
      <c r="J24" s="86"/>
      <c r="K24" s="23"/>
      <c r="L24" s="14"/>
      <c r="M24" s="14"/>
      <c r="N24" s="14"/>
      <c r="O24" s="14"/>
      <c r="P24" s="14"/>
      <c r="Q24" s="14"/>
      <c r="R24" s="14"/>
      <c r="S24" s="14"/>
      <c r="T24" s="14"/>
      <c r="U24" s="14"/>
    </row>
    <row r="25" spans="1:21" ht="12.75">
      <c r="A25" s="28"/>
      <c r="B25" s="90" t="s">
        <v>20</v>
      </c>
      <c r="C25" s="106" t="s">
        <v>49</v>
      </c>
      <c r="D25" s="99">
        <v>38357</v>
      </c>
      <c r="E25" s="107">
        <v>38384</v>
      </c>
      <c r="F25" s="93">
        <v>641.8333333333139</v>
      </c>
      <c r="G25" s="94">
        <v>23.976183874319084</v>
      </c>
      <c r="H25" s="93">
        <v>12.533290054531669</v>
      </c>
      <c r="I25" s="98"/>
      <c r="J25" s="22"/>
      <c r="K25" s="23"/>
      <c r="L25" s="14"/>
      <c r="M25" s="14"/>
      <c r="N25" s="14"/>
      <c r="O25" s="14"/>
      <c r="P25" s="14"/>
      <c r="Q25" s="14"/>
      <c r="R25" s="14"/>
      <c r="S25" s="14"/>
      <c r="T25" s="14"/>
      <c r="U25" s="14"/>
    </row>
    <row r="26" spans="1:21" ht="12.75">
      <c r="A26" s="28"/>
      <c r="B26" s="91" t="s">
        <v>21</v>
      </c>
      <c r="C26" s="106" t="s">
        <v>50</v>
      </c>
      <c r="D26" s="99">
        <v>38357</v>
      </c>
      <c r="E26" s="107">
        <v>38384</v>
      </c>
      <c r="F26" s="93">
        <v>646.1666666666279</v>
      </c>
      <c r="G26" s="94">
        <v>26.799779666410345</v>
      </c>
      <c r="H26" s="93">
        <v>14.009294127762857</v>
      </c>
      <c r="I26" s="100"/>
      <c r="J26" s="22"/>
      <c r="K26" s="23"/>
      <c r="L26" s="14"/>
      <c r="M26" s="14"/>
      <c r="N26" s="14"/>
      <c r="O26" s="14"/>
      <c r="P26" s="14"/>
      <c r="Q26" s="14"/>
      <c r="R26" s="14"/>
      <c r="S26" s="14"/>
      <c r="T26" s="14"/>
      <c r="U26" s="14"/>
    </row>
    <row r="27" spans="1:21" ht="12.75">
      <c r="A27" s="83"/>
      <c r="B27" s="91" t="s">
        <v>23</v>
      </c>
      <c r="C27" s="106" t="s">
        <v>51</v>
      </c>
      <c r="D27" s="99">
        <v>38357</v>
      </c>
      <c r="E27" s="107">
        <v>38384</v>
      </c>
      <c r="F27" s="93">
        <v>642.6666666665697</v>
      </c>
      <c r="G27" s="94">
        <v>22.924877368606506</v>
      </c>
      <c r="H27" s="93">
        <v>11.983730982021173</v>
      </c>
      <c r="I27" s="95"/>
      <c r="J27" s="22"/>
      <c r="L27" s="14"/>
      <c r="M27" s="14"/>
      <c r="N27" s="14"/>
      <c r="O27" s="14"/>
      <c r="P27" s="14"/>
      <c r="Q27" s="14"/>
      <c r="R27" s="14"/>
      <c r="S27" s="14"/>
      <c r="T27" s="14"/>
      <c r="U27" s="14"/>
    </row>
    <row r="28" spans="1:21" ht="12.75">
      <c r="A28" s="84"/>
      <c r="B28" s="91" t="s">
        <v>24</v>
      </c>
      <c r="C28" s="106" t="s">
        <v>52</v>
      </c>
      <c r="D28" s="99">
        <v>38357</v>
      </c>
      <c r="E28" s="107">
        <v>38384</v>
      </c>
      <c r="F28" s="93">
        <v>642.4166666668025</v>
      </c>
      <c r="G28" s="94">
        <v>46.64806701257284</v>
      </c>
      <c r="H28" s="93">
        <v>24.38477104682323</v>
      </c>
      <c r="I28" s="95"/>
      <c r="J28" s="22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</row>
    <row r="29" spans="1:21" ht="12.75">
      <c r="A29" s="85"/>
      <c r="B29" s="96" t="s">
        <v>44</v>
      </c>
      <c r="C29" s="103" t="s">
        <v>53</v>
      </c>
      <c r="D29" s="104">
        <v>38357</v>
      </c>
      <c r="E29" s="105">
        <v>38384</v>
      </c>
      <c r="F29" s="93"/>
      <c r="G29" s="94"/>
      <c r="H29" s="93"/>
      <c r="I29" s="95" t="s">
        <v>22</v>
      </c>
      <c r="J29" s="22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</row>
    <row r="30" spans="1:21" ht="12.75">
      <c r="A30" s="85"/>
      <c r="B30" s="91" t="s">
        <v>25</v>
      </c>
      <c r="C30" s="106" t="s">
        <v>54</v>
      </c>
      <c r="D30" s="99">
        <v>38357</v>
      </c>
      <c r="E30" s="107">
        <v>38384</v>
      </c>
      <c r="F30" s="93">
        <v>647.8333333333139</v>
      </c>
      <c r="G30" s="94">
        <v>26.37362757053505</v>
      </c>
      <c r="H30" s="93">
        <v>13.78652774204655</v>
      </c>
      <c r="I30" s="97"/>
      <c r="J30" s="22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</row>
    <row r="31" spans="1:21" ht="12.75">
      <c r="A31" s="85"/>
      <c r="B31" s="91" t="s">
        <v>26</v>
      </c>
      <c r="C31" s="106" t="s">
        <v>55</v>
      </c>
      <c r="D31" s="99">
        <v>38357</v>
      </c>
      <c r="E31" s="107">
        <v>38384</v>
      </c>
      <c r="F31" s="93">
        <v>648</v>
      </c>
      <c r="G31" s="94">
        <v>21.06966784979424</v>
      </c>
      <c r="H31" s="93">
        <v>11.013940329218107</v>
      </c>
      <c r="I31" s="95"/>
      <c r="J31" s="22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</row>
    <row r="32" spans="1:21" ht="12.75">
      <c r="A32" s="85"/>
      <c r="B32" s="96" t="s">
        <v>45</v>
      </c>
      <c r="C32" s="103" t="s">
        <v>56</v>
      </c>
      <c r="D32" s="104">
        <v>38357</v>
      </c>
      <c r="E32" s="105">
        <v>38384</v>
      </c>
      <c r="F32" s="93"/>
      <c r="G32" s="94"/>
      <c r="H32" s="93"/>
      <c r="I32" s="95" t="s">
        <v>22</v>
      </c>
      <c r="J32" s="87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</row>
    <row r="33" spans="1:21" ht="12.75">
      <c r="A33" s="85"/>
      <c r="B33" s="91" t="s">
        <v>27</v>
      </c>
      <c r="C33" s="106" t="s">
        <v>57</v>
      </c>
      <c r="D33" s="99">
        <v>38357</v>
      </c>
      <c r="E33" s="107">
        <v>38384</v>
      </c>
      <c r="F33" s="93">
        <v>646.9166666668025</v>
      </c>
      <c r="G33" s="94">
        <v>0.834659092275148</v>
      </c>
      <c r="H33" s="93">
        <v>0.4363089870753518</v>
      </c>
      <c r="I33" s="95"/>
      <c r="J33" s="88"/>
      <c r="K33" s="17"/>
      <c r="L33" s="18"/>
      <c r="M33" s="17"/>
      <c r="N33" s="14"/>
      <c r="O33" s="14"/>
      <c r="P33" s="14"/>
      <c r="Q33" s="14"/>
      <c r="R33" s="14"/>
      <c r="S33" s="14"/>
      <c r="T33" s="14"/>
      <c r="U33" s="14"/>
    </row>
    <row r="34" spans="1:21" ht="12.75">
      <c r="A34" s="85"/>
      <c r="B34" s="91" t="s">
        <v>28</v>
      </c>
      <c r="C34" s="106" t="s">
        <v>58</v>
      </c>
      <c r="D34" s="99">
        <v>38357</v>
      </c>
      <c r="E34" s="107">
        <v>38384</v>
      </c>
      <c r="F34" s="93">
        <v>647.6666666666279</v>
      </c>
      <c r="G34" s="94">
        <v>24.8916776977198</v>
      </c>
      <c r="H34" s="93">
        <v>13.011854520501725</v>
      </c>
      <c r="I34" s="98"/>
      <c r="J34" s="88"/>
      <c r="K34" s="17"/>
      <c r="L34" s="18"/>
      <c r="M34" s="17"/>
      <c r="N34" s="14"/>
      <c r="O34" s="14"/>
      <c r="P34" s="14"/>
      <c r="Q34" s="14"/>
      <c r="R34" s="14"/>
      <c r="S34" s="14"/>
      <c r="T34" s="14"/>
      <c r="U34" s="14"/>
    </row>
    <row r="35" spans="1:13" ht="12.75">
      <c r="A35" s="85"/>
      <c r="B35" s="91" t="s">
        <v>29</v>
      </c>
      <c r="C35" s="106" t="s">
        <v>59</v>
      </c>
      <c r="D35" s="99">
        <v>38357</v>
      </c>
      <c r="E35" s="107">
        <v>38384</v>
      </c>
      <c r="F35" s="93">
        <v>647.9166666667443</v>
      </c>
      <c r="G35" s="94">
        <v>35.954000497316166</v>
      </c>
      <c r="H35" s="93">
        <v>18.79456377277374</v>
      </c>
      <c r="I35" s="100"/>
      <c r="J35" s="88"/>
      <c r="K35" s="17"/>
      <c r="L35" s="18"/>
      <c r="M35" s="17"/>
    </row>
    <row r="36" spans="1:13" ht="12.75">
      <c r="A36" s="28"/>
      <c r="B36" s="91" t="s">
        <v>30</v>
      </c>
      <c r="C36" s="106" t="s">
        <v>60</v>
      </c>
      <c r="D36" s="99">
        <v>38357</v>
      </c>
      <c r="E36" s="107">
        <v>38384</v>
      </c>
      <c r="F36" s="93">
        <v>647.8333333333139</v>
      </c>
      <c r="G36" s="94">
        <v>20.598815213104125</v>
      </c>
      <c r="H36" s="93">
        <v>10.767807220650353</v>
      </c>
      <c r="I36" s="98"/>
      <c r="J36" s="88"/>
      <c r="K36" s="17"/>
      <c r="L36" s="18"/>
      <c r="M36" s="17"/>
    </row>
    <row r="37" spans="1:13" ht="12.75">
      <c r="A37" s="28"/>
      <c r="B37" s="91" t="s">
        <v>31</v>
      </c>
      <c r="C37" s="106" t="s">
        <v>61</v>
      </c>
      <c r="D37" s="99">
        <v>38357</v>
      </c>
      <c r="E37" s="107">
        <v>38384</v>
      </c>
      <c r="F37" s="93">
        <v>647.8333333333139</v>
      </c>
      <c r="G37" s="94">
        <v>35.72048880885109</v>
      </c>
      <c r="H37" s="93">
        <v>18.672498070491944</v>
      </c>
      <c r="I37" s="95"/>
      <c r="J37" s="88"/>
      <c r="K37" s="17"/>
      <c r="L37" s="18"/>
      <c r="M37" s="17"/>
    </row>
    <row r="38" spans="1:13" ht="12.75">
      <c r="A38" s="28"/>
      <c r="B38" s="91" t="s">
        <v>32</v>
      </c>
      <c r="C38" s="106" t="s">
        <v>62</v>
      </c>
      <c r="D38" s="99">
        <v>38357</v>
      </c>
      <c r="E38" s="107">
        <v>38384</v>
      </c>
      <c r="F38" s="93">
        <v>647.8333333333139</v>
      </c>
      <c r="G38" s="94">
        <v>17.979312700455043</v>
      </c>
      <c r="H38" s="93">
        <v>9.398490695480943</v>
      </c>
      <c r="I38" s="98"/>
      <c r="J38" s="88"/>
      <c r="K38" s="17"/>
      <c r="L38" s="18"/>
      <c r="M38" s="17"/>
    </row>
    <row r="39" spans="1:13" ht="12.75">
      <c r="A39" s="28"/>
      <c r="B39" s="91" t="s">
        <v>33</v>
      </c>
      <c r="C39" s="106" t="s">
        <v>63</v>
      </c>
      <c r="D39" s="99">
        <v>38357</v>
      </c>
      <c r="E39" s="107">
        <v>38384</v>
      </c>
      <c r="F39" s="93">
        <v>647.9166666665697</v>
      </c>
      <c r="G39" s="94">
        <v>16.726943939981073</v>
      </c>
      <c r="H39" s="93">
        <v>8.74382851018352</v>
      </c>
      <c r="I39" s="98"/>
      <c r="J39" s="88"/>
      <c r="K39" s="17"/>
      <c r="L39" s="18"/>
      <c r="M39" s="17"/>
    </row>
    <row r="40" spans="1:13" ht="12.75">
      <c r="A40" s="28"/>
      <c r="B40" s="91" t="s">
        <v>34</v>
      </c>
      <c r="C40" s="106" t="s">
        <v>64</v>
      </c>
      <c r="D40" s="99">
        <v>38357</v>
      </c>
      <c r="E40" s="107">
        <v>38384</v>
      </c>
      <c r="F40" s="93">
        <v>647.8333333333139</v>
      </c>
      <c r="G40" s="94">
        <v>26.849900754653067</v>
      </c>
      <c r="H40" s="93">
        <v>14.035494382986444</v>
      </c>
      <c r="I40" s="95"/>
      <c r="J40" s="88"/>
      <c r="K40" s="16"/>
      <c r="L40" s="18"/>
      <c r="M40" s="17"/>
    </row>
    <row r="41" spans="1:13" ht="12.75">
      <c r="A41" s="28"/>
      <c r="B41" s="91" t="s">
        <v>35</v>
      </c>
      <c r="C41" s="106" t="s">
        <v>65</v>
      </c>
      <c r="D41" s="99">
        <v>38357</v>
      </c>
      <c r="E41" s="107">
        <v>38384</v>
      </c>
      <c r="F41" s="93">
        <v>647.7499999998836</v>
      </c>
      <c r="G41" s="94">
        <v>62.63798107981743</v>
      </c>
      <c r="H41" s="93">
        <v>32.74332518547696</v>
      </c>
      <c r="I41" s="98"/>
      <c r="J41" s="88"/>
      <c r="K41" s="16"/>
      <c r="L41" s="18"/>
      <c r="M41" s="17"/>
    </row>
    <row r="42" spans="1:13" ht="12.75">
      <c r="A42" s="28"/>
      <c r="B42" s="91" t="s">
        <v>36</v>
      </c>
      <c r="C42" s="106" t="s">
        <v>66</v>
      </c>
      <c r="D42" s="99">
        <v>38357</v>
      </c>
      <c r="E42" s="107">
        <v>38384</v>
      </c>
      <c r="F42" s="93">
        <v>647.7500000000582</v>
      </c>
      <c r="G42" s="94">
        <v>25.48389344311277</v>
      </c>
      <c r="H42" s="93">
        <v>13.321428877737986</v>
      </c>
      <c r="I42" s="98"/>
      <c r="J42" s="88"/>
      <c r="K42" s="16"/>
      <c r="L42" s="18"/>
      <c r="M42" s="17"/>
    </row>
    <row r="43" spans="1:13" ht="12.75">
      <c r="A43" s="28"/>
      <c r="B43" s="91" t="s">
        <v>37</v>
      </c>
      <c r="C43" s="106" t="s">
        <v>67</v>
      </c>
      <c r="D43" s="99">
        <v>38357</v>
      </c>
      <c r="E43" s="107">
        <v>38384</v>
      </c>
      <c r="F43" s="93">
        <v>647.7500000000582</v>
      </c>
      <c r="G43" s="94">
        <v>36.320502337146706</v>
      </c>
      <c r="H43" s="93">
        <v>18.98614863415928</v>
      </c>
      <c r="I43" s="98"/>
      <c r="J43" s="88"/>
      <c r="K43" s="17"/>
      <c r="L43" s="18"/>
      <c r="M43" s="17"/>
    </row>
    <row r="44" spans="1:13" ht="12.75">
      <c r="A44" s="28"/>
      <c r="B44" s="91" t="s">
        <v>38</v>
      </c>
      <c r="C44" s="106" t="s">
        <v>68</v>
      </c>
      <c r="D44" s="99">
        <v>38357</v>
      </c>
      <c r="E44" s="107">
        <v>38384</v>
      </c>
      <c r="F44" s="93">
        <v>646.2499999998836</v>
      </c>
      <c r="G44" s="94">
        <v>42.73088615517641</v>
      </c>
      <c r="H44" s="93">
        <v>22.33710724264318</v>
      </c>
      <c r="I44" s="98"/>
      <c r="J44" s="88"/>
      <c r="K44" s="17"/>
      <c r="L44" s="18"/>
      <c r="M44" s="17"/>
    </row>
    <row r="45" spans="1:13" ht="12.75">
      <c r="A45" s="28"/>
      <c r="B45" s="91" t="s">
        <v>39</v>
      </c>
      <c r="C45" s="106" t="s">
        <v>69</v>
      </c>
      <c r="D45" s="99">
        <v>38357</v>
      </c>
      <c r="E45" s="107">
        <v>38384</v>
      </c>
      <c r="F45" s="93">
        <v>646.0833333333721</v>
      </c>
      <c r="G45" s="94">
        <v>34.623334279201664</v>
      </c>
      <c r="H45" s="93">
        <v>18.098972440774524</v>
      </c>
      <c r="I45" s="98"/>
      <c r="J45" s="88"/>
      <c r="K45" s="17"/>
      <c r="L45" s="18"/>
      <c r="M45" s="17"/>
    </row>
    <row r="46" spans="1:13" ht="12.75">
      <c r="A46" s="28"/>
      <c r="B46" s="96" t="s">
        <v>40</v>
      </c>
      <c r="C46" s="103" t="s">
        <v>46</v>
      </c>
      <c r="D46" s="104">
        <v>38357</v>
      </c>
      <c r="E46" s="105">
        <v>38384</v>
      </c>
      <c r="F46" s="93"/>
      <c r="G46" s="94"/>
      <c r="H46" s="93"/>
      <c r="I46" s="95" t="s">
        <v>22</v>
      </c>
      <c r="J46" s="88"/>
      <c r="K46" s="17"/>
      <c r="L46" s="18"/>
      <c r="M46" s="17"/>
    </row>
    <row r="47" spans="1:13" ht="12.75">
      <c r="A47" s="28"/>
      <c r="B47" s="96" t="s">
        <v>41</v>
      </c>
      <c r="C47" s="103" t="s">
        <v>70</v>
      </c>
      <c r="D47" s="104">
        <v>38357</v>
      </c>
      <c r="E47" s="105">
        <v>38384</v>
      </c>
      <c r="F47" s="93"/>
      <c r="G47" s="94"/>
      <c r="H47" s="93"/>
      <c r="I47" s="95" t="s">
        <v>22</v>
      </c>
      <c r="J47" s="88"/>
      <c r="K47" s="17"/>
      <c r="L47" s="18"/>
      <c r="M47" s="17"/>
    </row>
    <row r="48" spans="1:13" ht="12.75">
      <c r="A48" s="28"/>
      <c r="B48" s="91" t="s">
        <v>43</v>
      </c>
      <c r="C48" s="106" t="s">
        <v>71</v>
      </c>
      <c r="D48" s="99">
        <v>38357</v>
      </c>
      <c r="E48" s="107">
        <v>38384</v>
      </c>
      <c r="F48" s="93">
        <v>647.7499999998836</v>
      </c>
      <c r="G48" s="94">
        <v>44.358646297019</v>
      </c>
      <c r="H48" s="93">
        <v>23.188001200741766</v>
      </c>
      <c r="I48" s="98"/>
      <c r="J48" s="88"/>
      <c r="K48" s="17"/>
      <c r="L48" s="18"/>
      <c r="M48" s="17"/>
    </row>
    <row r="49" spans="1:13" ht="12.75">
      <c r="A49" s="28"/>
      <c r="B49" s="91" t="s">
        <v>42</v>
      </c>
      <c r="C49" s="106" t="s">
        <v>72</v>
      </c>
      <c r="D49" s="99">
        <v>38357</v>
      </c>
      <c r="E49" s="107">
        <v>38384</v>
      </c>
      <c r="F49" s="93">
        <v>647.7666666666046</v>
      </c>
      <c r="G49" s="94">
        <v>19.588750518878705</v>
      </c>
      <c r="H49" s="93">
        <v>10.239806857751544</v>
      </c>
      <c r="I49" s="101"/>
      <c r="J49" s="88"/>
      <c r="K49" s="17"/>
      <c r="L49" s="18"/>
      <c r="M49" s="17"/>
    </row>
    <row r="50" spans="2:13" ht="12.75">
      <c r="B50" s="25"/>
      <c r="C50" s="25"/>
      <c r="D50" s="33"/>
      <c r="E50" s="33"/>
      <c r="F50" s="33"/>
      <c r="G50" s="89"/>
      <c r="H50" s="89"/>
      <c r="I50" s="24"/>
      <c r="J50" s="15"/>
      <c r="K50" s="17"/>
      <c r="L50" s="18"/>
      <c r="M50" s="17"/>
    </row>
    <row r="51" spans="7:13" ht="12.75">
      <c r="G51" s="14"/>
      <c r="H51" s="14"/>
      <c r="I51" s="15"/>
      <c r="J51" s="15"/>
      <c r="K51" s="17"/>
      <c r="L51" s="18"/>
      <c r="M51" s="17"/>
    </row>
    <row r="52" spans="7:13" ht="12.75">
      <c r="G52" s="14"/>
      <c r="H52" s="14"/>
      <c r="I52" s="15"/>
      <c r="J52" s="15"/>
      <c r="K52" s="17"/>
      <c r="L52" s="18"/>
      <c r="M52" s="17"/>
    </row>
    <row r="53" spans="7:13" ht="12.75">
      <c r="G53" s="14"/>
      <c r="H53" s="14"/>
      <c r="I53" s="15"/>
      <c r="J53" s="15"/>
      <c r="K53" s="17"/>
      <c r="L53" s="18"/>
      <c r="M53" s="17"/>
    </row>
    <row r="54" spans="7:13" ht="12.75">
      <c r="G54" s="14"/>
      <c r="H54" s="14"/>
      <c r="I54" s="15"/>
      <c r="J54" s="15"/>
      <c r="K54" s="17"/>
      <c r="L54" s="18"/>
      <c r="M54" s="17"/>
    </row>
    <row r="55" spans="7:13" ht="12.75">
      <c r="G55" s="14"/>
      <c r="H55" s="14"/>
      <c r="I55" s="15"/>
      <c r="J55" s="15"/>
      <c r="K55" s="17"/>
      <c r="L55" s="18"/>
      <c r="M55" s="17"/>
    </row>
    <row r="56" spans="7:13" ht="12.75">
      <c r="G56" s="14"/>
      <c r="H56" s="14"/>
      <c r="I56" s="15"/>
      <c r="J56" s="15"/>
      <c r="K56" s="17"/>
      <c r="L56" s="18"/>
      <c r="M56" s="17"/>
    </row>
    <row r="57" spans="7:13" ht="12.75">
      <c r="G57" s="14"/>
      <c r="H57" s="14"/>
      <c r="I57" s="15"/>
      <c r="J57" s="15"/>
      <c r="K57" s="17"/>
      <c r="L57" s="18"/>
      <c r="M57" s="17"/>
    </row>
    <row r="58" spans="7:13" ht="12.75">
      <c r="G58" s="14"/>
      <c r="H58" s="14"/>
      <c r="I58" s="15"/>
      <c r="J58" s="15"/>
      <c r="K58" s="17"/>
      <c r="L58" s="18"/>
      <c r="M58" s="17"/>
    </row>
    <row r="59" spans="7:13" ht="12.75">
      <c r="G59" s="14"/>
      <c r="H59" s="14"/>
      <c r="I59" s="15"/>
      <c r="J59" s="15"/>
      <c r="K59" s="17"/>
      <c r="L59" s="18"/>
      <c r="M59" s="17"/>
    </row>
    <row r="60" spans="7:13" ht="12.75">
      <c r="G60" s="13"/>
      <c r="H60" s="15"/>
      <c r="I60" s="15"/>
      <c r="J60" s="16"/>
      <c r="K60" s="17"/>
      <c r="L60" s="18"/>
      <c r="M60" s="17"/>
    </row>
    <row r="61" spans="7:13" ht="12.75">
      <c r="G61" s="14"/>
      <c r="H61" s="14"/>
      <c r="I61" s="15"/>
      <c r="J61" s="15"/>
      <c r="K61" s="17"/>
      <c r="L61" s="18"/>
      <c r="M61" s="17"/>
    </row>
    <row r="62" spans="7:13" ht="12.75">
      <c r="G62" s="14"/>
      <c r="H62" s="14"/>
      <c r="I62" s="15"/>
      <c r="J62" s="15"/>
      <c r="K62" s="17"/>
      <c r="L62" s="18"/>
      <c r="M62" s="17"/>
    </row>
    <row r="63" spans="7:13" ht="12.75">
      <c r="G63" s="14"/>
      <c r="H63" s="14"/>
      <c r="I63" s="15"/>
      <c r="J63" s="15"/>
      <c r="K63" s="17"/>
      <c r="L63" s="18"/>
      <c r="M63" s="17"/>
    </row>
    <row r="64" spans="7:13" ht="12.75">
      <c r="G64" s="14"/>
      <c r="H64" s="14"/>
      <c r="I64" s="15"/>
      <c r="J64" s="15"/>
      <c r="K64" s="17"/>
      <c r="L64" s="18"/>
      <c r="M64" s="17"/>
    </row>
    <row r="65" spans="7:13" ht="12.75">
      <c r="G65" s="14"/>
      <c r="H65" s="14"/>
      <c r="I65" s="15"/>
      <c r="J65" s="15"/>
      <c r="K65" s="17"/>
      <c r="L65" s="18"/>
      <c r="M65" s="17"/>
    </row>
    <row r="66" spans="7:13" ht="12.75">
      <c r="G66" s="14"/>
      <c r="H66" s="14"/>
      <c r="I66" s="15"/>
      <c r="J66" s="15"/>
      <c r="K66" s="17"/>
      <c r="L66" s="18"/>
      <c r="M66" s="17"/>
    </row>
    <row r="67" spans="7:13" ht="12.75">
      <c r="G67" s="19"/>
      <c r="H67" s="19"/>
      <c r="I67" s="15"/>
      <c r="J67" s="15"/>
      <c r="K67" s="17"/>
      <c r="L67" s="18"/>
      <c r="M67" s="17"/>
    </row>
  </sheetData>
  <mergeCells count="2">
    <mergeCell ref="B13:C13"/>
    <mergeCell ref="E13:F13"/>
  </mergeCells>
  <printOptions/>
  <pageMargins left="0.75" right="0.75" top="1" bottom="1" header="0.5" footer="0.5"/>
  <pageSetup horizontalDpi="300" verticalDpi="300" orientation="landscape" scale="8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68"/>
  <sheetViews>
    <sheetView workbookViewId="0" topLeftCell="A16">
      <selection activeCell="E51" sqref="E51"/>
    </sheetView>
  </sheetViews>
  <sheetFormatPr defaultColWidth="9.140625" defaultRowHeight="12.75"/>
  <cols>
    <col min="1" max="1" width="9.8515625" style="1" customWidth="1"/>
    <col min="2" max="2" width="13.57421875" style="2" customWidth="1"/>
    <col min="3" max="3" width="16.8515625" style="2" customWidth="1"/>
    <col min="4" max="4" width="15.7109375" style="3" customWidth="1"/>
    <col min="5" max="5" width="16.8515625" style="3" customWidth="1"/>
    <col min="6" max="6" width="13.7109375" style="3" customWidth="1"/>
    <col min="7" max="7" width="14.00390625" style="3" customWidth="1"/>
    <col min="8" max="8" width="14.140625" style="20" customWidth="1"/>
    <col min="9" max="9" width="28.28125" style="2" customWidth="1"/>
    <col min="10" max="10" width="11.140625" style="2" customWidth="1"/>
    <col min="11" max="16384" width="10.00390625" style="2" customWidth="1"/>
  </cols>
  <sheetData>
    <row r="1" ht="12.75">
      <c r="H1" s="2"/>
    </row>
    <row r="2" spans="2:10" ht="25.5">
      <c r="B2" s="4"/>
      <c r="C2" s="4" t="s">
        <v>13</v>
      </c>
      <c r="D2" s="76"/>
      <c r="E2" s="76"/>
      <c r="F2" s="76"/>
      <c r="G2" s="5"/>
      <c r="H2" s="6"/>
      <c r="I2" s="7"/>
      <c r="J2" s="7"/>
    </row>
    <row r="3" spans="2:10" ht="15.75">
      <c r="B3" s="7"/>
      <c r="C3" s="74" t="s">
        <v>0</v>
      </c>
      <c r="D3" s="73"/>
      <c r="E3" s="73"/>
      <c r="F3" s="73"/>
      <c r="G3" s="75"/>
      <c r="H3" s="7"/>
      <c r="I3" s="7"/>
      <c r="J3" s="7"/>
    </row>
    <row r="4" spans="2:10" ht="15.75">
      <c r="B4" s="7"/>
      <c r="C4" s="78" t="s">
        <v>18</v>
      </c>
      <c r="D4" s="78"/>
      <c r="E4" s="79"/>
      <c r="G4" s="75"/>
      <c r="H4" s="7"/>
      <c r="I4" s="7"/>
      <c r="J4" s="7"/>
    </row>
    <row r="5" spans="2:10" ht="15.75">
      <c r="B5" s="7"/>
      <c r="C5" s="80"/>
      <c r="D5" s="81"/>
      <c r="E5" s="81"/>
      <c r="F5" s="77"/>
      <c r="G5" s="9"/>
      <c r="H5" s="10"/>
      <c r="I5" s="11"/>
      <c r="J5" s="8"/>
    </row>
    <row r="6" spans="2:10" ht="15.75">
      <c r="B6" s="46"/>
      <c r="C6" s="46"/>
      <c r="D6" s="47"/>
      <c r="E6" s="47"/>
      <c r="F6" s="47"/>
      <c r="G6" s="47"/>
      <c r="H6" s="46"/>
      <c r="J6" s="8"/>
    </row>
    <row r="7" spans="1:9" ht="15">
      <c r="A7" s="28"/>
      <c r="B7" s="63" t="s">
        <v>17</v>
      </c>
      <c r="C7" s="64"/>
      <c r="D7" s="65"/>
      <c r="E7" s="66"/>
      <c r="F7" s="59"/>
      <c r="G7" s="59"/>
      <c r="H7" s="48"/>
      <c r="I7" s="23"/>
    </row>
    <row r="8" spans="1:9" ht="15">
      <c r="A8" s="27"/>
      <c r="B8" s="67"/>
      <c r="C8" s="68"/>
      <c r="D8" s="68"/>
      <c r="E8" s="69"/>
      <c r="F8" s="36"/>
      <c r="G8" s="36"/>
      <c r="H8" s="49"/>
      <c r="I8" s="29"/>
    </row>
    <row r="9" spans="1:9" ht="15">
      <c r="A9" s="27"/>
      <c r="B9" s="67" t="s">
        <v>16</v>
      </c>
      <c r="C9" s="70"/>
      <c r="D9" s="71"/>
      <c r="E9" s="71"/>
      <c r="F9" s="35"/>
      <c r="G9" s="35"/>
      <c r="H9" s="49"/>
      <c r="I9" s="29"/>
    </row>
    <row r="10" spans="1:9" ht="12.75">
      <c r="A10" s="28"/>
      <c r="B10" s="50"/>
      <c r="C10" s="36"/>
      <c r="D10" s="37"/>
      <c r="E10" s="37"/>
      <c r="F10" s="37"/>
      <c r="G10" s="37"/>
      <c r="H10" s="51"/>
      <c r="I10" s="23"/>
    </row>
    <row r="11" spans="1:9" ht="12.75">
      <c r="A11" s="28"/>
      <c r="B11" s="52" t="s">
        <v>11</v>
      </c>
      <c r="C11" s="39"/>
      <c r="D11" s="40"/>
      <c r="E11" s="40"/>
      <c r="F11" s="40"/>
      <c r="G11" s="40"/>
      <c r="H11" s="53"/>
      <c r="I11" s="30"/>
    </row>
    <row r="12" spans="1:10" ht="12.75">
      <c r="A12" s="28"/>
      <c r="B12" s="54"/>
      <c r="C12" s="39"/>
      <c r="D12" s="40"/>
      <c r="E12" s="40"/>
      <c r="F12" s="40"/>
      <c r="G12" s="40"/>
      <c r="H12" s="53"/>
      <c r="I12" s="31"/>
      <c r="J12" s="12"/>
    </row>
    <row r="13" spans="1:9" ht="12.75">
      <c r="A13" s="28"/>
      <c r="B13" s="256" t="s">
        <v>9</v>
      </c>
      <c r="C13" s="257"/>
      <c r="D13" s="41" t="s">
        <v>1</v>
      </c>
      <c r="E13" s="258" t="s">
        <v>10</v>
      </c>
      <c r="F13" s="258"/>
      <c r="G13" s="38" t="s">
        <v>2</v>
      </c>
      <c r="H13" s="72"/>
      <c r="I13" s="23"/>
    </row>
    <row r="14" spans="1:9" ht="12.75">
      <c r="A14" s="28"/>
      <c r="B14" s="55"/>
      <c r="C14" s="42"/>
      <c r="D14" s="43"/>
      <c r="E14" s="44"/>
      <c r="F14" s="42"/>
      <c r="G14" s="42"/>
      <c r="H14" s="51"/>
      <c r="I14" s="23"/>
    </row>
    <row r="15" spans="1:9" ht="12.75">
      <c r="A15" s="28"/>
      <c r="B15" s="56"/>
      <c r="C15" s="45"/>
      <c r="D15" s="43"/>
      <c r="E15" s="44"/>
      <c r="F15" s="44"/>
      <c r="G15" s="44"/>
      <c r="H15" s="51"/>
      <c r="I15" s="23"/>
    </row>
    <row r="16" spans="1:9" ht="12.75">
      <c r="A16" s="28"/>
      <c r="B16" s="60" t="s">
        <v>12</v>
      </c>
      <c r="C16" s="43"/>
      <c r="D16" s="43"/>
      <c r="E16" s="44"/>
      <c r="F16" s="44"/>
      <c r="G16" s="44"/>
      <c r="H16" s="51"/>
      <c r="I16" s="23"/>
    </row>
    <row r="17" spans="1:9" ht="12.75">
      <c r="A17" s="28"/>
      <c r="B17" s="61"/>
      <c r="C17" s="62"/>
      <c r="D17" s="57"/>
      <c r="E17" s="57"/>
      <c r="F17" s="57"/>
      <c r="G17" s="57"/>
      <c r="H17" s="58"/>
      <c r="I17" s="23"/>
    </row>
    <row r="18" spans="1:8" ht="12.75">
      <c r="A18" s="2"/>
      <c r="B18" s="25"/>
      <c r="C18" s="32"/>
      <c r="D18" s="33"/>
      <c r="E18" s="33"/>
      <c r="F18" s="25"/>
      <c r="G18" s="25"/>
      <c r="H18" s="34"/>
    </row>
    <row r="19" spans="1:21" ht="12.75">
      <c r="A19" s="21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</row>
    <row r="20" spans="2:21" ht="12.75">
      <c r="B20" s="82" t="s">
        <v>47</v>
      </c>
      <c r="K20" s="23"/>
      <c r="L20" s="14"/>
      <c r="M20" s="14"/>
      <c r="N20" s="14"/>
      <c r="O20" s="14"/>
      <c r="P20" s="14"/>
      <c r="Q20" s="14"/>
      <c r="R20" s="14"/>
      <c r="S20" s="14"/>
      <c r="T20" s="14"/>
      <c r="U20" s="14"/>
    </row>
    <row r="21" spans="11:21" ht="12.75">
      <c r="K21" s="23"/>
      <c r="L21" s="14"/>
      <c r="M21" s="14"/>
      <c r="N21" s="14"/>
      <c r="O21" s="14"/>
      <c r="P21" s="14"/>
      <c r="Q21" s="14"/>
      <c r="R21" s="14"/>
      <c r="S21" s="14"/>
      <c r="T21" s="14"/>
      <c r="U21" s="14"/>
    </row>
    <row r="22" spans="11:21" ht="12.75">
      <c r="K22" s="23"/>
      <c r="L22" s="14"/>
      <c r="M22" s="14"/>
      <c r="N22" s="14"/>
      <c r="O22" s="14"/>
      <c r="P22" s="14"/>
      <c r="Q22" s="14"/>
      <c r="R22" s="14"/>
      <c r="S22" s="14"/>
      <c r="T22" s="14"/>
      <c r="U22" s="14"/>
    </row>
    <row r="23" spans="2:21" ht="12.75">
      <c r="B23" s="26" t="s">
        <v>3</v>
      </c>
      <c r="C23" s="26" t="s">
        <v>4</v>
      </c>
      <c r="D23" s="26" t="s">
        <v>5</v>
      </c>
      <c r="E23" s="26" t="s">
        <v>6</v>
      </c>
      <c r="F23" s="26" t="s">
        <v>7</v>
      </c>
      <c r="G23" s="26" t="s">
        <v>15</v>
      </c>
      <c r="H23" s="26" t="s">
        <v>14</v>
      </c>
      <c r="I23" s="26" t="s">
        <v>8</v>
      </c>
      <c r="J23" s="14"/>
      <c r="K23" s="23"/>
      <c r="L23" s="14"/>
      <c r="M23" s="14"/>
      <c r="N23" s="14"/>
      <c r="O23" s="14"/>
      <c r="P23" s="14"/>
      <c r="Q23" s="14"/>
      <c r="R23" s="14"/>
      <c r="S23" s="14"/>
      <c r="T23" s="14"/>
      <c r="U23" s="14"/>
    </row>
    <row r="24" spans="1:21" ht="12.75">
      <c r="A24" s="28"/>
      <c r="B24" s="91" t="s">
        <v>19</v>
      </c>
      <c r="C24" s="106" t="s">
        <v>315</v>
      </c>
      <c r="D24" s="92">
        <v>38628</v>
      </c>
      <c r="E24" s="102">
        <v>38658</v>
      </c>
      <c r="F24" s="93">
        <v>720.0833333334303</v>
      </c>
      <c r="G24" s="94">
        <v>35.5973004548927</v>
      </c>
      <c r="H24" s="93">
        <v>18.608102694664243</v>
      </c>
      <c r="I24" s="108"/>
      <c r="J24" s="86"/>
      <c r="K24" s="23"/>
      <c r="L24" s="14"/>
      <c r="M24" s="14"/>
      <c r="N24" s="14"/>
      <c r="O24" s="14"/>
      <c r="P24" s="14"/>
      <c r="Q24" s="14"/>
      <c r="R24" s="14"/>
      <c r="S24" s="14"/>
      <c r="T24" s="14"/>
      <c r="U24" s="14"/>
    </row>
    <row r="25" spans="1:21" ht="12.75">
      <c r="A25" s="28"/>
      <c r="B25" s="91" t="s">
        <v>20</v>
      </c>
      <c r="C25" s="106" t="s">
        <v>316</v>
      </c>
      <c r="D25" s="92">
        <v>38628</v>
      </c>
      <c r="E25" s="102">
        <v>38658</v>
      </c>
      <c r="F25" s="93">
        <v>720.1666666666861</v>
      </c>
      <c r="G25" s="94">
        <v>27.171580405939086</v>
      </c>
      <c r="H25" s="93">
        <v>14.203648931489328</v>
      </c>
      <c r="I25" s="109"/>
      <c r="J25" s="22"/>
      <c r="K25" s="23"/>
      <c r="L25" s="14"/>
      <c r="M25" s="14"/>
      <c r="N25" s="14"/>
      <c r="O25" s="14"/>
      <c r="P25" s="14"/>
      <c r="Q25" s="14"/>
      <c r="R25" s="14"/>
      <c r="S25" s="14"/>
      <c r="T25" s="14"/>
      <c r="U25" s="14"/>
    </row>
    <row r="26" spans="1:21" ht="12.75">
      <c r="A26" s="28"/>
      <c r="B26" s="91" t="s">
        <v>21</v>
      </c>
      <c r="C26" s="106" t="s">
        <v>317</v>
      </c>
      <c r="D26" s="92">
        <v>38628</v>
      </c>
      <c r="E26" s="102">
        <v>38658</v>
      </c>
      <c r="F26" s="93">
        <v>720.1666666666861</v>
      </c>
      <c r="G26" s="94">
        <v>22.24573834404369</v>
      </c>
      <c r="H26" s="93">
        <v>11.628718423441553</v>
      </c>
      <c r="I26" s="108"/>
      <c r="J26" s="22"/>
      <c r="K26" s="23"/>
      <c r="L26" s="14"/>
      <c r="M26" s="14"/>
      <c r="N26" s="14"/>
      <c r="O26" s="14"/>
      <c r="P26" s="14"/>
      <c r="Q26" s="14"/>
      <c r="R26" s="14"/>
      <c r="S26" s="14"/>
      <c r="T26" s="14"/>
      <c r="U26" s="14"/>
    </row>
    <row r="27" spans="1:21" ht="12.75">
      <c r="A27" s="83"/>
      <c r="B27" s="91" t="s">
        <v>23</v>
      </c>
      <c r="C27" s="106" t="s">
        <v>318</v>
      </c>
      <c r="D27" s="92">
        <v>38628</v>
      </c>
      <c r="E27" s="102">
        <v>38658</v>
      </c>
      <c r="F27" s="93">
        <v>720.0833333334303</v>
      </c>
      <c r="G27" s="94">
        <v>22.566145824083762</v>
      </c>
      <c r="H27" s="93">
        <v>11.796207958224652</v>
      </c>
      <c r="I27" s="108"/>
      <c r="J27" s="22"/>
      <c r="L27" s="14"/>
      <c r="M27" s="14"/>
      <c r="N27" s="14"/>
      <c r="O27" s="14"/>
      <c r="P27" s="14"/>
      <c r="Q27" s="14"/>
      <c r="R27" s="14"/>
      <c r="S27" s="14"/>
      <c r="T27" s="14"/>
      <c r="U27" s="14"/>
    </row>
    <row r="28" spans="1:21" ht="12.75">
      <c r="A28" s="84"/>
      <c r="B28" s="91" t="s">
        <v>24</v>
      </c>
      <c r="C28" s="106" t="s">
        <v>319</v>
      </c>
      <c r="D28" s="92">
        <v>38628</v>
      </c>
      <c r="E28" s="102">
        <v>38658</v>
      </c>
      <c r="F28" s="93">
        <v>720</v>
      </c>
      <c r="G28" s="94">
        <v>35.23057238247864</v>
      </c>
      <c r="H28" s="93">
        <v>18.416399572649578</v>
      </c>
      <c r="I28" s="108"/>
      <c r="J28" s="22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</row>
    <row r="29" spans="1:21" ht="12.75">
      <c r="A29" s="85"/>
      <c r="B29" s="91" t="s">
        <v>44</v>
      </c>
      <c r="C29" s="106" t="s">
        <v>320</v>
      </c>
      <c r="D29" s="92">
        <v>38628</v>
      </c>
      <c r="E29" s="102">
        <v>38658</v>
      </c>
      <c r="F29" s="93">
        <v>720.4166666666279</v>
      </c>
      <c r="G29" s="94">
        <v>31.2920690254817</v>
      </c>
      <c r="H29" s="93">
        <v>16.35758966308505</v>
      </c>
      <c r="I29" s="108"/>
      <c r="J29" s="22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</row>
    <row r="30" spans="1:21" ht="12.75">
      <c r="A30" s="85"/>
      <c r="B30" s="91" t="s">
        <v>25</v>
      </c>
      <c r="C30" s="106" t="s">
        <v>321</v>
      </c>
      <c r="D30" s="92">
        <v>38628</v>
      </c>
      <c r="E30" s="102">
        <v>38658</v>
      </c>
      <c r="F30" s="93">
        <v>720.6666666667443</v>
      </c>
      <c r="G30" s="94">
        <v>27.31151659533512</v>
      </c>
      <c r="H30" s="93">
        <v>14.27679905663101</v>
      </c>
      <c r="I30" s="110"/>
      <c r="J30" s="22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</row>
    <row r="31" spans="1:21" ht="12.75">
      <c r="A31" s="85"/>
      <c r="B31" s="91" t="s">
        <v>26</v>
      </c>
      <c r="C31" s="106" t="s">
        <v>322</v>
      </c>
      <c r="D31" s="92">
        <v>38628</v>
      </c>
      <c r="E31" s="102">
        <v>38658</v>
      </c>
      <c r="F31" s="93">
        <v>720.75</v>
      </c>
      <c r="G31" s="94">
        <v>17.99387984890586</v>
      </c>
      <c r="H31" s="93">
        <v>9.406105514326116</v>
      </c>
      <c r="I31" s="108"/>
      <c r="J31" s="22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</row>
    <row r="32" spans="1:21" ht="12.75">
      <c r="A32" s="85"/>
      <c r="B32" s="91" t="s">
        <v>137</v>
      </c>
      <c r="C32" s="106" t="s">
        <v>323</v>
      </c>
      <c r="D32" s="92">
        <v>38628</v>
      </c>
      <c r="E32" s="102">
        <v>38658</v>
      </c>
      <c r="F32" s="93">
        <v>720.5000000000582</v>
      </c>
      <c r="G32" s="94">
        <v>32.453163637886206</v>
      </c>
      <c r="H32" s="93">
        <v>16.964539277515005</v>
      </c>
      <c r="I32" s="108"/>
      <c r="J32" s="87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</row>
    <row r="33" spans="1:21" ht="12.75">
      <c r="A33" s="85"/>
      <c r="B33" s="91" t="s">
        <v>139</v>
      </c>
      <c r="C33" s="106" t="s">
        <v>324</v>
      </c>
      <c r="D33" s="92">
        <v>38628</v>
      </c>
      <c r="E33" s="102">
        <v>38658</v>
      </c>
      <c r="F33" s="93">
        <v>720.1666666666861</v>
      </c>
      <c r="G33" s="94">
        <v>39.19487232045794</v>
      </c>
      <c r="H33" s="93">
        <v>20.48869436511131</v>
      </c>
      <c r="I33" s="108"/>
      <c r="J33" s="88"/>
      <c r="K33" s="17"/>
      <c r="L33" s="18"/>
      <c r="M33" s="17"/>
      <c r="N33" s="14"/>
      <c r="O33" s="14"/>
      <c r="P33" s="14"/>
      <c r="Q33" s="14"/>
      <c r="R33" s="14"/>
      <c r="S33" s="14"/>
      <c r="T33" s="14"/>
      <c r="U33" s="14"/>
    </row>
    <row r="34" spans="1:21" ht="12.75">
      <c r="A34" s="85"/>
      <c r="B34" s="91" t="s">
        <v>28</v>
      </c>
      <c r="C34" s="106" t="s">
        <v>325</v>
      </c>
      <c r="D34" s="92">
        <v>38628</v>
      </c>
      <c r="E34" s="102">
        <v>38658</v>
      </c>
      <c r="F34" s="93">
        <v>719.6666666666279</v>
      </c>
      <c r="G34" s="94">
        <v>32.066719826030265</v>
      </c>
      <c r="H34" s="93">
        <v>16.762529966560514</v>
      </c>
      <c r="I34" s="109"/>
      <c r="J34" s="88"/>
      <c r="K34" s="17"/>
      <c r="L34" s="18"/>
      <c r="M34" s="17"/>
      <c r="N34" s="14"/>
      <c r="O34" s="14"/>
      <c r="P34" s="14"/>
      <c r="Q34" s="14"/>
      <c r="R34" s="14"/>
      <c r="S34" s="14"/>
      <c r="T34" s="14"/>
      <c r="U34" s="14"/>
    </row>
    <row r="35" spans="1:13" ht="12.75">
      <c r="A35" s="85"/>
      <c r="B35" s="91" t="s">
        <v>29</v>
      </c>
      <c r="C35" s="106" t="s">
        <v>326</v>
      </c>
      <c r="D35" s="92">
        <v>38628</v>
      </c>
      <c r="E35" s="102">
        <v>38658</v>
      </c>
      <c r="F35" s="93">
        <v>720.0833333332557</v>
      </c>
      <c r="G35" s="94">
        <v>28.922806619607336</v>
      </c>
      <c r="H35" s="93">
        <v>15.119083439418366</v>
      </c>
      <c r="I35" s="108"/>
      <c r="J35" s="88"/>
      <c r="K35" s="17"/>
      <c r="L35" s="18"/>
      <c r="M35" s="17"/>
    </row>
    <row r="36" spans="1:13" ht="12.75">
      <c r="A36" s="28"/>
      <c r="B36" s="91" t="s">
        <v>30</v>
      </c>
      <c r="C36" s="106" t="s">
        <v>327</v>
      </c>
      <c r="D36" s="92">
        <v>38628</v>
      </c>
      <c r="E36" s="102">
        <v>38658</v>
      </c>
      <c r="F36" s="93">
        <v>720.0833333334303</v>
      </c>
      <c r="G36" s="94">
        <v>19.175926733141598</v>
      </c>
      <c r="H36" s="93">
        <v>10.024007701589962</v>
      </c>
      <c r="I36" s="109"/>
      <c r="J36" s="88"/>
      <c r="K36" s="17"/>
      <c r="L36" s="18"/>
      <c r="M36" s="17"/>
    </row>
    <row r="37" spans="1:13" ht="12.75">
      <c r="A37" s="28"/>
      <c r="B37" s="91" t="s">
        <v>31</v>
      </c>
      <c r="C37" s="106" t="s">
        <v>328</v>
      </c>
      <c r="D37" s="92">
        <v>38628</v>
      </c>
      <c r="E37" s="102">
        <v>38658</v>
      </c>
      <c r="F37" s="93">
        <v>720.0833333334303</v>
      </c>
      <c r="G37" s="94">
        <v>31.09466572473514</v>
      </c>
      <c r="H37" s="93">
        <v>16.254399228821296</v>
      </c>
      <c r="I37" s="108"/>
      <c r="J37" s="88"/>
      <c r="K37" s="17"/>
      <c r="L37" s="18"/>
      <c r="M37" s="17"/>
    </row>
    <row r="38" spans="1:13" ht="12.75">
      <c r="A38" s="28"/>
      <c r="B38" s="91" t="s">
        <v>32</v>
      </c>
      <c r="C38" s="106" t="s">
        <v>329</v>
      </c>
      <c r="D38" s="92">
        <v>38628</v>
      </c>
      <c r="E38" s="102">
        <v>38658</v>
      </c>
      <c r="F38" s="93">
        <v>720</v>
      </c>
      <c r="G38" s="94">
        <v>0.05297830433455429</v>
      </c>
      <c r="H38" s="93">
        <v>0.027693833943833922</v>
      </c>
      <c r="I38" s="109" t="s">
        <v>344</v>
      </c>
      <c r="J38" s="88"/>
      <c r="K38" s="17"/>
      <c r="L38" s="18"/>
      <c r="M38" s="17"/>
    </row>
    <row r="39" spans="1:13" ht="12.75">
      <c r="A39" s="28"/>
      <c r="B39" s="91" t="s">
        <v>33</v>
      </c>
      <c r="C39" s="106" t="s">
        <v>330</v>
      </c>
      <c r="D39" s="92">
        <v>38628</v>
      </c>
      <c r="E39" s="102">
        <v>38658</v>
      </c>
      <c r="F39" s="93">
        <v>720.4166666666279</v>
      </c>
      <c r="G39" s="94">
        <v>47.22931568651384</v>
      </c>
      <c r="H39" s="93">
        <v>24.688612486416016</v>
      </c>
      <c r="I39" s="109"/>
      <c r="J39" s="88"/>
      <c r="K39" s="17"/>
      <c r="L39" s="18"/>
      <c r="M39" s="17"/>
    </row>
    <row r="40" spans="1:13" ht="12.75">
      <c r="A40" s="28"/>
      <c r="B40" s="91" t="s">
        <v>34</v>
      </c>
      <c r="C40" s="106" t="s">
        <v>331</v>
      </c>
      <c r="D40" s="92">
        <v>38628</v>
      </c>
      <c r="E40" s="102">
        <v>38658</v>
      </c>
      <c r="F40" s="93">
        <v>720.4166666666279</v>
      </c>
      <c r="G40" s="94">
        <v>20.384850380389942</v>
      </c>
      <c r="H40" s="93">
        <v>10.655959425190769</v>
      </c>
      <c r="I40" s="108"/>
      <c r="J40" s="88"/>
      <c r="K40" s="16"/>
      <c r="L40" s="18"/>
      <c r="M40" s="17"/>
    </row>
    <row r="41" spans="1:13" ht="12.75">
      <c r="A41" s="28"/>
      <c r="B41" s="91" t="s">
        <v>35</v>
      </c>
      <c r="C41" s="106" t="s">
        <v>332</v>
      </c>
      <c r="D41" s="92">
        <v>38628</v>
      </c>
      <c r="E41" s="102">
        <v>38658</v>
      </c>
      <c r="F41" s="93">
        <v>720.3333333333721</v>
      </c>
      <c r="G41" s="94">
        <v>38.444450590129684</v>
      </c>
      <c r="H41" s="93">
        <v>20.09641954528473</v>
      </c>
      <c r="I41" s="109"/>
      <c r="J41" s="88"/>
      <c r="K41" s="16"/>
      <c r="L41" s="18"/>
      <c r="M41" s="17"/>
    </row>
    <row r="42" spans="1:13" ht="12.75">
      <c r="A42" s="28"/>
      <c r="B42" s="91" t="s">
        <v>36</v>
      </c>
      <c r="C42" s="106" t="s">
        <v>333</v>
      </c>
      <c r="D42" s="92">
        <v>38628</v>
      </c>
      <c r="E42" s="102">
        <v>38658</v>
      </c>
      <c r="F42" s="93">
        <v>720.0833333334303</v>
      </c>
      <c r="G42" s="94">
        <v>29.02875096619226</v>
      </c>
      <c r="H42" s="93">
        <v>15.174464697434532</v>
      </c>
      <c r="I42" s="109"/>
      <c r="J42" s="88"/>
      <c r="K42" s="16"/>
      <c r="L42" s="18"/>
      <c r="M42" s="17"/>
    </row>
    <row r="43" spans="1:13" ht="12.75">
      <c r="A43" s="28"/>
      <c r="B43" s="91" t="s">
        <v>37</v>
      </c>
      <c r="C43" s="106" t="s">
        <v>334</v>
      </c>
      <c r="D43" s="92">
        <v>38628</v>
      </c>
      <c r="E43" s="102">
        <v>38658</v>
      </c>
      <c r="F43" s="93">
        <v>720.0833333334303</v>
      </c>
      <c r="G43" s="94">
        <v>28.499029233232545</v>
      </c>
      <c r="H43" s="93">
        <v>14.89755840733536</v>
      </c>
      <c r="I43" s="109"/>
      <c r="J43" s="88"/>
      <c r="K43" s="17"/>
      <c r="L43" s="18"/>
      <c r="M43" s="17"/>
    </row>
    <row r="44" spans="1:13" ht="12.75">
      <c r="A44" s="28"/>
      <c r="B44" s="91" t="s">
        <v>38</v>
      </c>
      <c r="C44" s="106" t="s">
        <v>335</v>
      </c>
      <c r="D44" s="92">
        <v>38628</v>
      </c>
      <c r="E44" s="102">
        <v>38658</v>
      </c>
      <c r="F44" s="93">
        <v>720</v>
      </c>
      <c r="G44" s="94">
        <v>38.03842251221002</v>
      </c>
      <c r="H44" s="93">
        <v>19.884172771672773</v>
      </c>
      <c r="I44" s="109"/>
      <c r="J44" s="88"/>
      <c r="K44" s="17"/>
      <c r="L44" s="18"/>
      <c r="M44" s="17"/>
    </row>
    <row r="45" spans="1:13" ht="12.75">
      <c r="A45" s="28"/>
      <c r="B45" s="91" t="s">
        <v>39</v>
      </c>
      <c r="C45" s="106" t="s">
        <v>336</v>
      </c>
      <c r="D45" s="92">
        <v>38628</v>
      </c>
      <c r="E45" s="102">
        <v>38658</v>
      </c>
      <c r="F45" s="93">
        <v>720</v>
      </c>
      <c r="G45" s="94">
        <v>30.03869855769231</v>
      </c>
      <c r="H45" s="93">
        <v>15.702403846153848</v>
      </c>
      <c r="I45" s="109"/>
      <c r="J45" s="88"/>
      <c r="K45" s="17"/>
      <c r="L45" s="18"/>
      <c r="M45" s="17"/>
    </row>
    <row r="46" spans="1:13" ht="12.75">
      <c r="A46" s="28"/>
      <c r="B46" s="91" t="s">
        <v>40</v>
      </c>
      <c r="C46" s="106" t="s">
        <v>337</v>
      </c>
      <c r="D46" s="92">
        <v>38628</v>
      </c>
      <c r="E46" s="102">
        <v>38658</v>
      </c>
      <c r="F46" s="93">
        <v>720.1666666665114</v>
      </c>
      <c r="G46" s="94">
        <v>45.074103168537555</v>
      </c>
      <c r="H46" s="93">
        <v>23.56199851988372</v>
      </c>
      <c r="I46" s="108"/>
      <c r="J46" s="88"/>
      <c r="K46" s="17"/>
      <c r="L46" s="18"/>
      <c r="M46" s="17"/>
    </row>
    <row r="47" spans="1:13" ht="12.75">
      <c r="A47" s="28"/>
      <c r="B47" s="91" t="s">
        <v>41</v>
      </c>
      <c r="C47" s="106" t="s">
        <v>338</v>
      </c>
      <c r="D47" s="92">
        <v>38628</v>
      </c>
      <c r="E47" s="102">
        <v>38658</v>
      </c>
      <c r="F47" s="93">
        <v>720.1666666666861</v>
      </c>
      <c r="G47" s="94">
        <v>26.32412370711837</v>
      </c>
      <c r="H47" s="93">
        <v>13.76065013440584</v>
      </c>
      <c r="I47" s="109"/>
      <c r="J47" s="88"/>
      <c r="K47" s="17"/>
      <c r="L47" s="18"/>
      <c r="M47" s="17"/>
    </row>
    <row r="48" spans="1:13" ht="12.75">
      <c r="A48" s="28"/>
      <c r="B48" s="91" t="s">
        <v>43</v>
      </c>
      <c r="C48" s="106" t="s">
        <v>339</v>
      </c>
      <c r="D48" s="92">
        <v>38628</v>
      </c>
      <c r="E48" s="102">
        <v>38658</v>
      </c>
      <c r="F48" s="93">
        <v>720.3333333333721</v>
      </c>
      <c r="G48" s="94">
        <v>22.611267771329715</v>
      </c>
      <c r="H48" s="93">
        <v>11.81979496671705</v>
      </c>
      <c r="I48" s="109"/>
      <c r="J48" s="88"/>
      <c r="K48" s="17"/>
      <c r="L48" s="18"/>
      <c r="M48" s="17"/>
    </row>
    <row r="49" spans="1:13" ht="12.75">
      <c r="A49" s="28"/>
      <c r="B49" s="118" t="s">
        <v>42</v>
      </c>
      <c r="C49" s="106" t="s">
        <v>340</v>
      </c>
      <c r="D49" s="92">
        <v>38628</v>
      </c>
      <c r="E49" s="102">
        <v>38658</v>
      </c>
      <c r="F49" s="93">
        <v>720</v>
      </c>
      <c r="G49" s="94">
        <v>19.81388582112332</v>
      </c>
      <c r="H49" s="93">
        <v>10.357493894993896</v>
      </c>
      <c r="I49" s="111"/>
      <c r="J49" s="88"/>
      <c r="K49" s="17"/>
      <c r="L49" s="18"/>
      <c r="M49" s="17"/>
    </row>
    <row r="50" spans="1:13" ht="12.75">
      <c r="A50" s="28"/>
      <c r="B50" s="91" t="s">
        <v>158</v>
      </c>
      <c r="C50" s="106" t="s">
        <v>341</v>
      </c>
      <c r="D50" s="92">
        <v>38628</v>
      </c>
      <c r="E50" s="102">
        <v>38658</v>
      </c>
      <c r="F50" s="93">
        <v>720</v>
      </c>
      <c r="G50" s="94">
        <v>48.95195320512821</v>
      </c>
      <c r="H50" s="93">
        <v>25.589102564102568</v>
      </c>
      <c r="I50" s="111"/>
      <c r="J50" s="88"/>
      <c r="K50" s="17"/>
      <c r="L50" s="18"/>
      <c r="M50" s="17"/>
    </row>
    <row r="51" spans="1:13" ht="12.75">
      <c r="A51" s="28"/>
      <c r="B51" s="91" t="s">
        <v>160</v>
      </c>
      <c r="C51" s="106" t="s">
        <v>342</v>
      </c>
      <c r="D51" s="92">
        <v>38628</v>
      </c>
      <c r="E51" s="102">
        <v>38658</v>
      </c>
      <c r="F51" s="93">
        <v>720.3333333333721</v>
      </c>
      <c r="G51" s="94">
        <v>40.403740771720315</v>
      </c>
      <c r="H51" s="93">
        <v>21.120617235609156</v>
      </c>
      <c r="I51" s="129"/>
      <c r="J51" s="88"/>
      <c r="K51" s="17"/>
      <c r="L51" s="18"/>
      <c r="M51" s="17"/>
    </row>
    <row r="52" spans="1:13" ht="12.75">
      <c r="A52" s="28"/>
      <c r="B52" s="91" t="s">
        <v>162</v>
      </c>
      <c r="C52" s="106" t="s">
        <v>343</v>
      </c>
      <c r="D52" s="92">
        <v>38628</v>
      </c>
      <c r="E52" s="102">
        <v>38658</v>
      </c>
      <c r="F52" s="93">
        <v>720.1666666665114</v>
      </c>
      <c r="G52" s="94">
        <v>38.50631375267544</v>
      </c>
      <c r="H52" s="93">
        <v>20.128757842485854</v>
      </c>
      <c r="I52" s="129"/>
      <c r="J52" s="88"/>
      <c r="K52" s="17"/>
      <c r="L52" s="18"/>
      <c r="M52" s="17"/>
    </row>
    <row r="53" spans="2:13" ht="12.75">
      <c r="B53" s="25"/>
      <c r="C53" s="25"/>
      <c r="D53" s="33"/>
      <c r="E53" s="33"/>
      <c r="F53" s="33"/>
      <c r="G53" s="89"/>
      <c r="H53" s="89"/>
      <c r="I53" s="24"/>
      <c r="J53" s="15"/>
      <c r="K53" s="17"/>
      <c r="L53" s="18"/>
      <c r="M53" s="17"/>
    </row>
    <row r="54" spans="7:13" ht="12.75">
      <c r="G54" s="14"/>
      <c r="H54" s="14"/>
      <c r="I54" s="15"/>
      <c r="J54" s="15"/>
      <c r="K54" s="17"/>
      <c r="L54" s="18"/>
      <c r="M54" s="17"/>
    </row>
    <row r="55" spans="7:13" ht="12.75">
      <c r="G55" s="14"/>
      <c r="H55" s="14"/>
      <c r="I55" s="15"/>
      <c r="J55" s="15"/>
      <c r="K55" s="17"/>
      <c r="L55" s="18"/>
      <c r="M55" s="17"/>
    </row>
    <row r="56" spans="7:13" ht="12.75">
      <c r="G56" s="14"/>
      <c r="H56" s="14"/>
      <c r="I56" s="15"/>
      <c r="J56" s="15"/>
      <c r="K56" s="17"/>
      <c r="L56" s="18"/>
      <c r="M56" s="17"/>
    </row>
    <row r="57" spans="7:13" ht="12.75">
      <c r="G57" s="14"/>
      <c r="H57" s="14"/>
      <c r="I57" s="15"/>
      <c r="J57" s="15"/>
      <c r="K57" s="17"/>
      <c r="L57" s="18"/>
      <c r="M57" s="17"/>
    </row>
    <row r="58" spans="7:13" ht="12.75">
      <c r="G58" s="14"/>
      <c r="H58" s="14"/>
      <c r="I58" s="15"/>
      <c r="J58" s="15"/>
      <c r="K58" s="17"/>
      <c r="L58" s="18"/>
      <c r="M58" s="17"/>
    </row>
    <row r="59" spans="7:13" ht="12.75">
      <c r="G59" s="14"/>
      <c r="H59" s="14"/>
      <c r="I59" s="15"/>
      <c r="J59" s="15"/>
      <c r="K59" s="17"/>
      <c r="L59" s="18"/>
      <c r="M59" s="17"/>
    </row>
    <row r="60" spans="7:13" ht="12.75">
      <c r="G60" s="14"/>
      <c r="H60" s="14"/>
      <c r="I60" s="15"/>
      <c r="J60" s="15"/>
      <c r="K60" s="17"/>
      <c r="L60" s="18"/>
      <c r="M60" s="17"/>
    </row>
    <row r="61" spans="7:13" ht="12.75">
      <c r="G61" s="13"/>
      <c r="H61" s="15"/>
      <c r="I61" s="15"/>
      <c r="J61" s="16"/>
      <c r="K61" s="17"/>
      <c r="L61" s="18"/>
      <c r="M61" s="17"/>
    </row>
    <row r="62" spans="7:13" ht="12.75">
      <c r="G62" s="14"/>
      <c r="H62" s="14"/>
      <c r="I62" s="15"/>
      <c r="J62" s="15"/>
      <c r="K62" s="17"/>
      <c r="L62" s="18"/>
      <c r="M62" s="17"/>
    </row>
    <row r="63" spans="7:13" ht="12.75">
      <c r="G63" s="14"/>
      <c r="H63" s="14"/>
      <c r="I63" s="15"/>
      <c r="J63" s="15"/>
      <c r="K63" s="17"/>
      <c r="L63" s="18"/>
      <c r="M63" s="17"/>
    </row>
    <row r="64" spans="7:13" ht="12.75">
      <c r="G64" s="14"/>
      <c r="H64" s="14"/>
      <c r="I64" s="15"/>
      <c r="J64" s="15"/>
      <c r="K64" s="17"/>
      <c r="L64" s="18"/>
      <c r="M64" s="17"/>
    </row>
    <row r="65" spans="7:13" ht="12.75">
      <c r="G65" s="14"/>
      <c r="H65" s="14"/>
      <c r="I65" s="15"/>
      <c r="J65" s="15"/>
      <c r="K65" s="17"/>
      <c r="L65" s="18"/>
      <c r="M65" s="17"/>
    </row>
    <row r="66" spans="7:13" ht="12.75">
      <c r="G66" s="14"/>
      <c r="H66" s="14"/>
      <c r="I66" s="15"/>
      <c r="J66" s="15"/>
      <c r="K66" s="17"/>
      <c r="L66" s="18"/>
      <c r="M66" s="17"/>
    </row>
    <row r="67" spans="7:13" ht="12.75">
      <c r="G67" s="14"/>
      <c r="H67" s="14"/>
      <c r="I67" s="15"/>
      <c r="J67" s="15"/>
      <c r="K67" s="17"/>
      <c r="L67" s="18"/>
      <c r="M67" s="17"/>
    </row>
    <row r="68" spans="7:13" ht="12.75">
      <c r="G68" s="19"/>
      <c r="H68" s="19"/>
      <c r="I68" s="15"/>
      <c r="J68" s="15"/>
      <c r="K68" s="17"/>
      <c r="L68" s="18"/>
      <c r="M68" s="17"/>
    </row>
  </sheetData>
  <mergeCells count="2">
    <mergeCell ref="B13:C13"/>
    <mergeCell ref="E13:F13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68"/>
  <sheetViews>
    <sheetView workbookViewId="0" topLeftCell="A10">
      <selection activeCell="I33" sqref="I33"/>
    </sheetView>
  </sheetViews>
  <sheetFormatPr defaultColWidth="9.140625" defaultRowHeight="12.75"/>
  <cols>
    <col min="1" max="1" width="9.8515625" style="1" customWidth="1"/>
    <col min="2" max="2" width="13.57421875" style="2" customWidth="1"/>
    <col min="3" max="3" width="16.8515625" style="2" customWidth="1"/>
    <col min="4" max="4" width="15.7109375" style="3" customWidth="1"/>
    <col min="5" max="5" width="16.8515625" style="3" customWidth="1"/>
    <col min="6" max="6" width="13.7109375" style="3" customWidth="1"/>
    <col min="7" max="7" width="14.00390625" style="3" customWidth="1"/>
    <col min="8" max="8" width="14.140625" style="20" customWidth="1"/>
    <col min="9" max="9" width="28.28125" style="2" customWidth="1"/>
    <col min="10" max="10" width="11.140625" style="2" customWidth="1"/>
    <col min="11" max="16384" width="10.00390625" style="2" customWidth="1"/>
  </cols>
  <sheetData>
    <row r="1" ht="12.75">
      <c r="H1" s="2"/>
    </row>
    <row r="2" spans="2:10" ht="25.5">
      <c r="B2" s="4"/>
      <c r="C2" s="4" t="s">
        <v>13</v>
      </c>
      <c r="D2" s="76"/>
      <c r="E2" s="76"/>
      <c r="F2" s="76"/>
      <c r="G2" s="5"/>
      <c r="H2" s="6"/>
      <c r="I2" s="7"/>
      <c r="J2" s="7"/>
    </row>
    <row r="3" spans="2:10" ht="15.75">
      <c r="B3" s="7"/>
      <c r="C3" s="74" t="s">
        <v>0</v>
      </c>
      <c r="D3" s="73"/>
      <c r="E3" s="73"/>
      <c r="F3" s="73"/>
      <c r="G3" s="75"/>
      <c r="H3" s="7"/>
      <c r="I3" s="7"/>
      <c r="J3" s="7"/>
    </row>
    <row r="4" spans="2:10" ht="15.75">
      <c r="B4" s="7"/>
      <c r="C4" s="78" t="s">
        <v>18</v>
      </c>
      <c r="D4" s="78"/>
      <c r="E4" s="79"/>
      <c r="G4" s="75"/>
      <c r="H4" s="7"/>
      <c r="I4" s="7"/>
      <c r="J4" s="7"/>
    </row>
    <row r="5" spans="2:10" ht="15.75">
      <c r="B5" s="7"/>
      <c r="C5" s="80"/>
      <c r="D5" s="81"/>
      <c r="E5" s="81"/>
      <c r="F5" s="77"/>
      <c r="G5" s="9"/>
      <c r="H5" s="10"/>
      <c r="I5" s="11"/>
      <c r="J5" s="8"/>
    </row>
    <row r="6" spans="2:10" ht="15.75">
      <c r="B6" s="46"/>
      <c r="C6" s="46"/>
      <c r="D6" s="47"/>
      <c r="E6" s="47"/>
      <c r="F6" s="47"/>
      <c r="G6" s="47"/>
      <c r="H6" s="46"/>
      <c r="J6" s="8"/>
    </row>
    <row r="7" spans="1:9" ht="15">
      <c r="A7" s="28"/>
      <c r="B7" s="63" t="s">
        <v>17</v>
      </c>
      <c r="C7" s="64"/>
      <c r="D7" s="65"/>
      <c r="E7" s="66"/>
      <c r="F7" s="59"/>
      <c r="G7" s="59"/>
      <c r="H7" s="48"/>
      <c r="I7" s="23"/>
    </row>
    <row r="8" spans="1:9" ht="15">
      <c r="A8" s="27"/>
      <c r="B8" s="67"/>
      <c r="C8" s="68"/>
      <c r="D8" s="68"/>
      <c r="E8" s="69"/>
      <c r="F8" s="36"/>
      <c r="G8" s="36"/>
      <c r="H8" s="49"/>
      <c r="I8" s="29"/>
    </row>
    <row r="9" spans="1:9" ht="15">
      <c r="A9" s="27"/>
      <c r="B9" s="67" t="s">
        <v>16</v>
      </c>
      <c r="C9" s="70"/>
      <c r="D9" s="71"/>
      <c r="E9" s="71"/>
      <c r="F9" s="35"/>
      <c r="G9" s="35"/>
      <c r="H9" s="49"/>
      <c r="I9" s="29"/>
    </row>
    <row r="10" spans="1:9" ht="12.75">
      <c r="A10" s="28"/>
      <c r="B10" s="50"/>
      <c r="C10" s="36"/>
      <c r="D10" s="37"/>
      <c r="E10" s="37"/>
      <c r="F10" s="37"/>
      <c r="G10" s="37"/>
      <c r="H10" s="51"/>
      <c r="I10" s="23"/>
    </row>
    <row r="11" spans="1:9" ht="12.75">
      <c r="A11" s="28"/>
      <c r="B11" s="52" t="s">
        <v>11</v>
      </c>
      <c r="C11" s="39"/>
      <c r="D11" s="40"/>
      <c r="E11" s="40"/>
      <c r="F11" s="40"/>
      <c r="G11" s="40"/>
      <c r="H11" s="53"/>
      <c r="I11" s="30"/>
    </row>
    <row r="12" spans="1:10" ht="12.75">
      <c r="A12" s="28"/>
      <c r="B12" s="54"/>
      <c r="C12" s="39"/>
      <c r="D12" s="40"/>
      <c r="E12" s="40"/>
      <c r="F12" s="40"/>
      <c r="G12" s="40"/>
      <c r="H12" s="53"/>
      <c r="I12" s="31"/>
      <c r="J12" s="12"/>
    </row>
    <row r="13" spans="1:9" ht="12.75">
      <c r="A13" s="28"/>
      <c r="B13" s="256" t="s">
        <v>9</v>
      </c>
      <c r="C13" s="257"/>
      <c r="D13" s="41" t="s">
        <v>1</v>
      </c>
      <c r="E13" s="258" t="s">
        <v>10</v>
      </c>
      <c r="F13" s="258"/>
      <c r="G13" s="38" t="s">
        <v>2</v>
      </c>
      <c r="H13" s="72"/>
      <c r="I13" s="23"/>
    </row>
    <row r="14" spans="1:9" ht="12.75">
      <c r="A14" s="28"/>
      <c r="B14" s="55"/>
      <c r="C14" s="42"/>
      <c r="D14" s="43"/>
      <c r="E14" s="44"/>
      <c r="F14" s="42"/>
      <c r="G14" s="42"/>
      <c r="H14" s="51"/>
      <c r="I14" s="23"/>
    </row>
    <row r="15" spans="1:9" ht="12.75">
      <c r="A15" s="28"/>
      <c r="B15" s="56"/>
      <c r="C15" s="45"/>
      <c r="D15" s="43"/>
      <c r="E15" s="44"/>
      <c r="F15" s="44"/>
      <c r="G15" s="44"/>
      <c r="H15" s="51"/>
      <c r="I15" s="23"/>
    </row>
    <row r="16" spans="1:9" ht="12.75">
      <c r="A16" s="28"/>
      <c r="B16" s="60" t="s">
        <v>12</v>
      </c>
      <c r="C16" s="43"/>
      <c r="D16" s="43"/>
      <c r="E16" s="44"/>
      <c r="F16" s="44"/>
      <c r="G16" s="44"/>
      <c r="H16" s="51"/>
      <c r="I16" s="23"/>
    </row>
    <row r="17" spans="1:9" ht="12.75">
      <c r="A17" s="28"/>
      <c r="B17" s="61"/>
      <c r="C17" s="62"/>
      <c r="D17" s="57"/>
      <c r="E17" s="57"/>
      <c r="F17" s="57"/>
      <c r="G17" s="57"/>
      <c r="H17" s="58"/>
      <c r="I17" s="23"/>
    </row>
    <row r="18" spans="1:8" ht="12.75">
      <c r="A18" s="2"/>
      <c r="B18" s="25"/>
      <c r="C18" s="32"/>
      <c r="D18" s="33"/>
      <c r="E18" s="33"/>
      <c r="F18" s="25"/>
      <c r="G18" s="25"/>
      <c r="H18" s="34"/>
    </row>
    <row r="19" spans="1:21" ht="12.75">
      <c r="A19" s="21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</row>
    <row r="20" spans="2:21" ht="12.75">
      <c r="B20" s="82" t="s">
        <v>47</v>
      </c>
      <c r="K20" s="23"/>
      <c r="L20" s="14"/>
      <c r="M20" s="14"/>
      <c r="N20" s="14"/>
      <c r="O20" s="14"/>
      <c r="P20" s="14"/>
      <c r="Q20" s="14"/>
      <c r="R20" s="14"/>
      <c r="S20" s="14"/>
      <c r="T20" s="14"/>
      <c r="U20" s="14"/>
    </row>
    <row r="21" spans="11:21" ht="12.75">
      <c r="K21" s="23"/>
      <c r="L21" s="14"/>
      <c r="M21" s="14"/>
      <c r="N21" s="14"/>
      <c r="O21" s="14"/>
      <c r="P21" s="14"/>
      <c r="Q21" s="14"/>
      <c r="R21" s="14"/>
      <c r="S21" s="14"/>
      <c r="T21" s="14"/>
      <c r="U21" s="14"/>
    </row>
    <row r="22" spans="11:21" ht="12.75">
      <c r="K22" s="23"/>
      <c r="L22" s="14"/>
      <c r="M22" s="14"/>
      <c r="N22" s="14"/>
      <c r="O22" s="14"/>
      <c r="P22" s="14"/>
      <c r="Q22" s="14"/>
      <c r="R22" s="14"/>
      <c r="S22" s="14"/>
      <c r="T22" s="14"/>
      <c r="U22" s="14"/>
    </row>
    <row r="23" spans="2:21" ht="12.75">
      <c r="B23" s="26" t="s">
        <v>3</v>
      </c>
      <c r="C23" s="26" t="s">
        <v>4</v>
      </c>
      <c r="D23" s="26" t="s">
        <v>5</v>
      </c>
      <c r="E23" s="26" t="s">
        <v>6</v>
      </c>
      <c r="F23" s="26" t="s">
        <v>7</v>
      </c>
      <c r="G23" s="26" t="s">
        <v>15</v>
      </c>
      <c r="H23" s="26" t="s">
        <v>14</v>
      </c>
      <c r="I23" s="26" t="s">
        <v>8</v>
      </c>
      <c r="J23" s="14"/>
      <c r="K23" s="23"/>
      <c r="L23" s="14"/>
      <c r="M23" s="14"/>
      <c r="N23" s="14"/>
      <c r="O23" s="14"/>
      <c r="P23" s="14"/>
      <c r="Q23" s="14"/>
      <c r="R23" s="14"/>
      <c r="S23" s="14"/>
      <c r="T23" s="14"/>
      <c r="U23" s="14"/>
    </row>
    <row r="24" spans="1:21" ht="12.75">
      <c r="A24" s="28"/>
      <c r="B24" s="91" t="s">
        <v>19</v>
      </c>
      <c r="C24" s="106" t="s">
        <v>345</v>
      </c>
      <c r="D24" s="99">
        <v>38658</v>
      </c>
      <c r="E24" s="107">
        <v>38686</v>
      </c>
      <c r="F24" s="93">
        <v>677.4166666666861</v>
      </c>
      <c r="G24" s="94">
        <v>40.54094572945028</v>
      </c>
      <c r="H24" s="93">
        <v>21.192339639022624</v>
      </c>
      <c r="I24" s="108"/>
      <c r="J24" s="86"/>
      <c r="K24" s="23"/>
      <c r="L24" s="14"/>
      <c r="M24" s="14"/>
      <c r="N24" s="14"/>
      <c r="O24" s="14"/>
      <c r="P24" s="14"/>
      <c r="Q24" s="14"/>
      <c r="R24" s="14"/>
      <c r="S24" s="14"/>
      <c r="T24" s="14"/>
      <c r="U24" s="14"/>
    </row>
    <row r="25" spans="1:21" ht="12.75">
      <c r="A25" s="28"/>
      <c r="B25" s="91" t="s">
        <v>20</v>
      </c>
      <c r="C25" s="106" t="s">
        <v>346</v>
      </c>
      <c r="D25" s="99">
        <v>38658</v>
      </c>
      <c r="E25" s="107">
        <v>38686</v>
      </c>
      <c r="F25" s="93">
        <v>677.4166666666861</v>
      </c>
      <c r="G25" s="94">
        <v>39.91984488958405</v>
      </c>
      <c r="H25" s="93">
        <v>20.867665911962387</v>
      </c>
      <c r="I25" s="98"/>
      <c r="J25" s="22"/>
      <c r="K25" s="23"/>
      <c r="L25" s="14"/>
      <c r="M25" s="14"/>
      <c r="N25" s="14"/>
      <c r="O25" s="14"/>
      <c r="P25" s="14"/>
      <c r="Q25" s="14"/>
      <c r="R25" s="14"/>
      <c r="S25" s="14"/>
      <c r="T25" s="14"/>
      <c r="U25" s="14"/>
    </row>
    <row r="26" spans="1:21" ht="12.75">
      <c r="A26" s="28"/>
      <c r="B26" s="91" t="s">
        <v>21</v>
      </c>
      <c r="C26" s="106" t="s">
        <v>347</v>
      </c>
      <c r="D26" s="99">
        <v>38658</v>
      </c>
      <c r="E26" s="107">
        <v>38686</v>
      </c>
      <c r="F26" s="93">
        <v>677.3333333334303</v>
      </c>
      <c r="G26" s="94">
        <v>30.211802848632367</v>
      </c>
      <c r="H26" s="93">
        <v>15.79289223660866</v>
      </c>
      <c r="I26" s="115"/>
      <c r="J26" s="22"/>
      <c r="K26" s="23"/>
      <c r="L26" s="14"/>
      <c r="M26" s="14"/>
      <c r="N26" s="14"/>
      <c r="O26" s="14"/>
      <c r="P26" s="14"/>
      <c r="Q26" s="14"/>
      <c r="R26" s="14"/>
      <c r="S26" s="14"/>
      <c r="T26" s="14"/>
      <c r="U26" s="14"/>
    </row>
    <row r="27" spans="1:21" ht="12.75">
      <c r="A27" s="83"/>
      <c r="B27" s="91" t="s">
        <v>23</v>
      </c>
      <c r="C27" s="106" t="s">
        <v>348</v>
      </c>
      <c r="D27" s="99">
        <v>38658</v>
      </c>
      <c r="E27" s="107">
        <v>38686</v>
      </c>
      <c r="F27" s="93">
        <v>677.3333333332557</v>
      </c>
      <c r="G27" s="94">
        <v>29.590625593808298</v>
      </c>
      <c r="H27" s="93">
        <v>15.468178564458075</v>
      </c>
      <c r="I27" s="101"/>
      <c r="J27" s="22"/>
      <c r="L27" s="14"/>
      <c r="M27" s="14"/>
      <c r="N27" s="14"/>
      <c r="O27" s="14"/>
      <c r="P27" s="14"/>
      <c r="Q27" s="14"/>
      <c r="R27" s="14"/>
      <c r="S27" s="14"/>
      <c r="T27" s="14"/>
      <c r="U27" s="14"/>
    </row>
    <row r="28" spans="1:21" ht="12.75">
      <c r="A28" s="84"/>
      <c r="B28" s="91" t="s">
        <v>24</v>
      </c>
      <c r="C28" s="106" t="s">
        <v>349</v>
      </c>
      <c r="D28" s="99">
        <v>38658</v>
      </c>
      <c r="E28" s="107">
        <v>38686</v>
      </c>
      <c r="F28" s="93">
        <v>668.0833333333139</v>
      </c>
      <c r="G28" s="94">
        <v>45.687517710816266</v>
      </c>
      <c r="H28" s="93">
        <v>23.882654318252097</v>
      </c>
      <c r="I28" s="95"/>
      <c r="J28" s="22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</row>
    <row r="29" spans="1:21" ht="12.75">
      <c r="A29" s="85"/>
      <c r="B29" s="91" t="s">
        <v>44</v>
      </c>
      <c r="C29" s="106" t="s">
        <v>350</v>
      </c>
      <c r="D29" s="99">
        <v>38658</v>
      </c>
      <c r="E29" s="107">
        <v>38685</v>
      </c>
      <c r="F29" s="93">
        <v>648.3333333333721</v>
      </c>
      <c r="G29" s="94">
        <v>49.79312743418938</v>
      </c>
      <c r="H29" s="93">
        <v>26.02881726826418</v>
      </c>
      <c r="I29" s="108"/>
      <c r="J29" s="22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</row>
    <row r="30" spans="1:21" ht="12.75">
      <c r="A30" s="85"/>
      <c r="B30" s="91" t="s">
        <v>25</v>
      </c>
      <c r="C30" s="106" t="s">
        <v>351</v>
      </c>
      <c r="D30" s="99">
        <v>38658</v>
      </c>
      <c r="E30" s="107">
        <v>38686</v>
      </c>
      <c r="F30" s="93">
        <v>667.7499999999418</v>
      </c>
      <c r="G30" s="94">
        <v>34.65507051042359</v>
      </c>
      <c r="H30" s="93">
        <v>18.115562211408044</v>
      </c>
      <c r="I30" s="115"/>
      <c r="J30" s="22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</row>
    <row r="31" spans="1:21" ht="12.75">
      <c r="A31" s="85"/>
      <c r="B31" s="91" t="s">
        <v>26</v>
      </c>
      <c r="C31" s="106" t="s">
        <v>352</v>
      </c>
      <c r="D31" s="99">
        <v>38658</v>
      </c>
      <c r="E31" s="107">
        <v>38686</v>
      </c>
      <c r="F31" s="93">
        <v>667.8333333331975</v>
      </c>
      <c r="G31" s="94">
        <v>31.099760633773272</v>
      </c>
      <c r="H31" s="93">
        <v>16.25706253725733</v>
      </c>
      <c r="I31" s="108"/>
      <c r="J31" s="22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</row>
    <row r="32" spans="1:21" ht="12.75">
      <c r="A32" s="85"/>
      <c r="B32" s="91" t="s">
        <v>33</v>
      </c>
      <c r="C32" s="106" t="s">
        <v>353</v>
      </c>
      <c r="D32" s="99">
        <v>38658</v>
      </c>
      <c r="E32" s="107">
        <v>38685</v>
      </c>
      <c r="F32" s="93">
        <v>648</v>
      </c>
      <c r="G32" s="94">
        <v>47.8708520134</v>
      </c>
      <c r="H32" s="93">
        <v>25.02396864265551</v>
      </c>
      <c r="I32" s="108"/>
      <c r="J32" s="87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</row>
    <row r="33" spans="1:21" ht="12.75">
      <c r="A33" s="85"/>
      <c r="B33" s="91" t="s">
        <v>139</v>
      </c>
      <c r="C33" s="106" t="s">
        <v>354</v>
      </c>
      <c r="D33" s="99">
        <v>38658</v>
      </c>
      <c r="E33" s="107">
        <v>38685</v>
      </c>
      <c r="F33" s="93">
        <v>648</v>
      </c>
      <c r="G33" s="94">
        <v>82.81480317484612</v>
      </c>
      <c r="H33" s="93">
        <v>43.290540080944126</v>
      </c>
      <c r="I33" s="115"/>
      <c r="J33" s="88"/>
      <c r="K33" s="17"/>
      <c r="L33" s="18"/>
      <c r="M33" s="17"/>
      <c r="N33" s="14"/>
      <c r="O33" s="14"/>
      <c r="P33" s="14"/>
      <c r="Q33" s="14"/>
      <c r="R33" s="14"/>
      <c r="S33" s="14"/>
      <c r="T33" s="14"/>
      <c r="U33" s="14"/>
    </row>
    <row r="34" spans="1:21" ht="12.75">
      <c r="A34" s="85"/>
      <c r="B34" s="91" t="s">
        <v>28</v>
      </c>
      <c r="C34" s="106" t="s">
        <v>355</v>
      </c>
      <c r="D34" s="99">
        <v>38658</v>
      </c>
      <c r="E34" s="107">
        <v>38686</v>
      </c>
      <c r="F34" s="93">
        <v>668.5833333333721</v>
      </c>
      <c r="G34" s="94">
        <v>33.01000391642431</v>
      </c>
      <c r="H34" s="93">
        <v>17.255621493164824</v>
      </c>
      <c r="I34" s="100"/>
      <c r="J34" s="88"/>
      <c r="K34" s="17"/>
      <c r="L34" s="18"/>
      <c r="M34" s="17"/>
      <c r="N34" s="14"/>
      <c r="O34" s="14"/>
      <c r="P34" s="14"/>
      <c r="Q34" s="14"/>
      <c r="R34" s="14"/>
      <c r="S34" s="14"/>
      <c r="T34" s="14"/>
      <c r="U34" s="14"/>
    </row>
    <row r="35" spans="1:13" ht="12.75">
      <c r="A35" s="85"/>
      <c r="B35" s="91" t="s">
        <v>29</v>
      </c>
      <c r="C35" s="106" t="s">
        <v>356</v>
      </c>
      <c r="D35" s="99">
        <v>38658</v>
      </c>
      <c r="E35" s="107">
        <v>38686</v>
      </c>
      <c r="F35" s="93">
        <v>677.0000000000582</v>
      </c>
      <c r="G35" s="94">
        <v>47.91069738067795</v>
      </c>
      <c r="H35" s="93">
        <v>25.044797376203842</v>
      </c>
      <c r="I35" s="100"/>
      <c r="J35" s="88"/>
      <c r="K35" s="17"/>
      <c r="L35" s="18"/>
      <c r="M35" s="17"/>
    </row>
    <row r="36" spans="1:13" ht="12.75">
      <c r="A36" s="28"/>
      <c r="B36" s="91" t="s">
        <v>30</v>
      </c>
      <c r="C36" s="106" t="s">
        <v>357</v>
      </c>
      <c r="D36" s="99">
        <v>38658</v>
      </c>
      <c r="E36" s="107">
        <v>38686</v>
      </c>
      <c r="F36" s="93">
        <v>677.1666666665697</v>
      </c>
      <c r="G36" s="94">
        <v>23.949452714786915</v>
      </c>
      <c r="H36" s="93">
        <v>12.51931663083477</v>
      </c>
      <c r="I36" s="95"/>
      <c r="J36" s="88"/>
      <c r="K36" s="17"/>
      <c r="L36" s="18"/>
      <c r="M36" s="17"/>
    </row>
    <row r="37" spans="1:13" ht="12.75">
      <c r="A37" s="28"/>
      <c r="B37" s="91" t="s">
        <v>31</v>
      </c>
      <c r="C37" s="106" t="s">
        <v>358</v>
      </c>
      <c r="D37" s="99">
        <v>38658</v>
      </c>
      <c r="E37" s="107">
        <v>38686</v>
      </c>
      <c r="F37" s="93">
        <v>677.0833333333139</v>
      </c>
      <c r="G37" s="94">
        <v>43.04653079923837</v>
      </c>
      <c r="H37" s="93">
        <v>22.50210705658043</v>
      </c>
      <c r="I37" s="95"/>
      <c r="J37" s="88"/>
      <c r="K37" s="17"/>
      <c r="L37" s="18"/>
      <c r="M37" s="17"/>
    </row>
    <row r="38" spans="1:13" ht="12.75">
      <c r="A38" s="28"/>
      <c r="B38" s="91" t="s">
        <v>32</v>
      </c>
      <c r="C38" s="106" t="s">
        <v>359</v>
      </c>
      <c r="D38" s="99">
        <v>38658</v>
      </c>
      <c r="E38" s="107">
        <v>38686</v>
      </c>
      <c r="F38" s="93">
        <v>677.1666666667443</v>
      </c>
      <c r="G38" s="94">
        <v>24.457813739386935</v>
      </c>
      <c r="H38" s="93">
        <v>12.785056842335042</v>
      </c>
      <c r="I38" s="95"/>
      <c r="J38" s="88"/>
      <c r="K38" s="17"/>
      <c r="L38" s="18"/>
      <c r="M38" s="17"/>
    </row>
    <row r="39" spans="1:13" ht="12.75">
      <c r="A39" s="28"/>
      <c r="B39" s="91" t="s">
        <v>33</v>
      </c>
      <c r="C39" s="106" t="s">
        <v>360</v>
      </c>
      <c r="D39" s="99">
        <v>38658</v>
      </c>
      <c r="E39" s="107">
        <v>38685</v>
      </c>
      <c r="F39" s="93">
        <v>648.1666666666861</v>
      </c>
      <c r="G39" s="94">
        <v>0.23604706642383302</v>
      </c>
      <c r="H39" s="93">
        <v>0.12339104360890382</v>
      </c>
      <c r="I39" s="100"/>
      <c r="J39" s="88"/>
      <c r="K39" s="17"/>
      <c r="L39" s="18"/>
      <c r="M39" s="17"/>
    </row>
    <row r="40" spans="1:13" ht="12.75">
      <c r="A40" s="28"/>
      <c r="B40" s="91" t="s">
        <v>34</v>
      </c>
      <c r="C40" s="106" t="s">
        <v>361</v>
      </c>
      <c r="D40" s="99">
        <v>38658</v>
      </c>
      <c r="E40" s="107">
        <v>38685</v>
      </c>
      <c r="F40" s="93">
        <v>648</v>
      </c>
      <c r="G40" s="94">
        <v>34.47173560521035</v>
      </c>
      <c r="H40" s="93">
        <v>18.019725878311736</v>
      </c>
      <c r="I40" s="95"/>
      <c r="J40" s="88"/>
      <c r="K40" s="16"/>
      <c r="L40" s="18"/>
      <c r="M40" s="17"/>
    </row>
    <row r="41" spans="1:13" ht="12.75">
      <c r="A41" s="28"/>
      <c r="B41" s="91" t="s">
        <v>35</v>
      </c>
      <c r="C41" s="106" t="s">
        <v>362</v>
      </c>
      <c r="D41" s="99">
        <v>38658</v>
      </c>
      <c r="E41" s="107">
        <v>38685</v>
      </c>
      <c r="F41" s="93">
        <v>647.8333333333139</v>
      </c>
      <c r="G41" s="94">
        <v>79.52974946367341</v>
      </c>
      <c r="H41" s="93">
        <v>41.573313885872146</v>
      </c>
      <c r="I41" s="98"/>
      <c r="J41" s="88"/>
      <c r="K41" s="16"/>
      <c r="L41" s="18"/>
      <c r="M41" s="17"/>
    </row>
    <row r="42" spans="1:13" ht="12.75">
      <c r="A42" s="28"/>
      <c r="B42" s="91" t="s">
        <v>36</v>
      </c>
      <c r="C42" s="106" t="s">
        <v>363</v>
      </c>
      <c r="D42" s="99">
        <v>38658</v>
      </c>
      <c r="E42" s="107">
        <v>38686</v>
      </c>
      <c r="F42" s="93">
        <v>677.9166666665697</v>
      </c>
      <c r="G42" s="94">
        <v>28.54956625133113</v>
      </c>
      <c r="H42" s="93">
        <v>14.923976085379575</v>
      </c>
      <c r="I42" s="95"/>
      <c r="J42" s="88"/>
      <c r="K42" s="16"/>
      <c r="L42" s="18"/>
      <c r="M42" s="17"/>
    </row>
    <row r="43" spans="1:13" ht="12.75">
      <c r="A43" s="28"/>
      <c r="B43" s="91" t="s">
        <v>37</v>
      </c>
      <c r="C43" s="106" t="s">
        <v>364</v>
      </c>
      <c r="D43" s="99">
        <v>38658</v>
      </c>
      <c r="E43" s="107">
        <v>38686</v>
      </c>
      <c r="F43" s="93">
        <v>677.9166666665697</v>
      </c>
      <c r="G43" s="94">
        <v>38.87480463867025</v>
      </c>
      <c r="H43" s="93">
        <v>20.321382456178906</v>
      </c>
      <c r="I43" s="98"/>
      <c r="J43" s="88"/>
      <c r="K43" s="17"/>
      <c r="L43" s="18"/>
      <c r="M43" s="17"/>
    </row>
    <row r="44" spans="1:13" ht="12.75">
      <c r="A44" s="28"/>
      <c r="B44" s="91" t="s">
        <v>38</v>
      </c>
      <c r="C44" s="106" t="s">
        <v>365</v>
      </c>
      <c r="D44" s="99">
        <v>38658</v>
      </c>
      <c r="E44" s="107">
        <v>38686</v>
      </c>
      <c r="F44" s="93">
        <v>677.4166666666861</v>
      </c>
      <c r="G44" s="94">
        <v>45.34036131023478</v>
      </c>
      <c r="H44" s="93">
        <v>23.701182075397167</v>
      </c>
      <c r="I44" s="101"/>
      <c r="J44" s="88"/>
      <c r="K44" s="17"/>
      <c r="L44" s="18"/>
      <c r="M44" s="17"/>
    </row>
    <row r="45" spans="1:13" ht="12.75">
      <c r="A45" s="28"/>
      <c r="B45" s="91" t="s">
        <v>39</v>
      </c>
      <c r="C45" s="106" t="s">
        <v>366</v>
      </c>
      <c r="D45" s="99">
        <v>38658</v>
      </c>
      <c r="E45" s="107">
        <v>38686</v>
      </c>
      <c r="F45" s="93">
        <v>677.4166666666861</v>
      </c>
      <c r="G45" s="94">
        <v>39.693990038723605</v>
      </c>
      <c r="H45" s="93">
        <v>20.74960273848594</v>
      </c>
      <c r="I45" s="98"/>
      <c r="J45" s="88"/>
      <c r="K45" s="17"/>
      <c r="L45" s="18"/>
      <c r="M45" s="17"/>
    </row>
    <row r="46" spans="1:13" ht="12.75">
      <c r="A46" s="28"/>
      <c r="B46" s="91" t="s">
        <v>40</v>
      </c>
      <c r="C46" s="106" t="s">
        <v>367</v>
      </c>
      <c r="D46" s="99">
        <v>38658</v>
      </c>
      <c r="E46" s="107">
        <v>38686</v>
      </c>
      <c r="F46" s="93">
        <v>666.6666666667443</v>
      </c>
      <c r="G46" s="94">
        <v>47.505829388424225</v>
      </c>
      <c r="H46" s="93">
        <v>24.8331570247905</v>
      </c>
      <c r="I46" s="115"/>
      <c r="J46" s="88"/>
      <c r="K46" s="17"/>
      <c r="L46" s="18"/>
      <c r="M46" s="17"/>
    </row>
    <row r="47" spans="1:13" ht="12.75">
      <c r="A47" s="28"/>
      <c r="B47" s="91" t="s">
        <v>41</v>
      </c>
      <c r="C47" s="106" t="s">
        <v>368</v>
      </c>
      <c r="D47" s="99">
        <v>38658</v>
      </c>
      <c r="E47" s="107">
        <v>38686</v>
      </c>
      <c r="F47" s="93">
        <v>667.9999999998836</v>
      </c>
      <c r="G47" s="94">
        <v>38.93657610399715</v>
      </c>
      <c r="H47" s="93">
        <v>20.3536728196535</v>
      </c>
      <c r="I47" s="95"/>
      <c r="J47" s="88"/>
      <c r="K47" s="17"/>
      <c r="L47" s="18"/>
      <c r="M47" s="17"/>
    </row>
    <row r="48" spans="1:13" ht="12.75">
      <c r="A48" s="28"/>
      <c r="B48" s="91" t="s">
        <v>43</v>
      </c>
      <c r="C48" s="106" t="s">
        <v>369</v>
      </c>
      <c r="D48" s="99">
        <v>38658</v>
      </c>
      <c r="E48" s="107">
        <v>38685</v>
      </c>
      <c r="F48" s="93">
        <v>647.8333333333139</v>
      </c>
      <c r="G48" s="94">
        <v>48.11933616398947</v>
      </c>
      <c r="H48" s="93">
        <v>25.153861037108978</v>
      </c>
      <c r="I48" s="101"/>
      <c r="J48" s="88"/>
      <c r="K48" s="17"/>
      <c r="L48" s="18"/>
      <c r="M48" s="17"/>
    </row>
    <row r="49" spans="1:13" ht="12.75">
      <c r="A49" s="28"/>
      <c r="B49" s="118" t="s">
        <v>42</v>
      </c>
      <c r="C49" s="106" t="s">
        <v>370</v>
      </c>
      <c r="D49" s="99">
        <v>38658</v>
      </c>
      <c r="E49" s="107">
        <v>38686</v>
      </c>
      <c r="F49" s="93">
        <v>677.1666666665697</v>
      </c>
      <c r="G49" s="94">
        <v>27.507979887031194</v>
      </c>
      <c r="H49" s="93">
        <v>14.379498111359746</v>
      </c>
      <c r="I49" s="101"/>
      <c r="J49" s="88"/>
      <c r="K49" s="17"/>
      <c r="L49" s="18"/>
      <c r="M49" s="17"/>
    </row>
    <row r="50" spans="1:13" ht="12.75">
      <c r="A50" s="28"/>
      <c r="B50" s="91" t="s">
        <v>158</v>
      </c>
      <c r="C50" s="106" t="s">
        <v>371</v>
      </c>
      <c r="D50" s="99">
        <v>38658</v>
      </c>
      <c r="E50" s="107">
        <v>38686</v>
      </c>
      <c r="F50" s="93">
        <v>666.2499999999418</v>
      </c>
      <c r="G50" s="94">
        <v>42.48345281917272</v>
      </c>
      <c r="H50" s="93">
        <v>22.207764150116425</v>
      </c>
      <c r="I50" s="101"/>
      <c r="J50" s="88"/>
      <c r="K50" s="17"/>
      <c r="L50" s="18"/>
      <c r="M50" s="17"/>
    </row>
    <row r="51" spans="2:13" ht="12.75">
      <c r="B51" s="91" t="s">
        <v>160</v>
      </c>
      <c r="C51" s="106" t="s">
        <v>372</v>
      </c>
      <c r="D51" s="99">
        <v>38658</v>
      </c>
      <c r="E51" s="107">
        <v>38685</v>
      </c>
      <c r="F51" s="93">
        <v>647.8333333333139</v>
      </c>
      <c r="G51" s="94">
        <v>75.98722164791958</v>
      </c>
      <c r="H51" s="93">
        <v>39.72149589541013</v>
      </c>
      <c r="I51" s="101"/>
      <c r="J51" s="15"/>
      <c r="K51" s="17"/>
      <c r="L51" s="18"/>
      <c r="M51" s="17"/>
    </row>
    <row r="52" spans="2:13" ht="12.75">
      <c r="B52" s="91" t="s">
        <v>162</v>
      </c>
      <c r="C52" s="106" t="s">
        <v>373</v>
      </c>
      <c r="D52" s="99">
        <v>38658</v>
      </c>
      <c r="E52" s="107">
        <v>38686</v>
      </c>
      <c r="F52" s="93">
        <v>666.6666666667443</v>
      </c>
      <c r="G52" s="94">
        <v>59.15278997519974</v>
      </c>
      <c r="H52" s="93">
        <v>30.921479338839383</v>
      </c>
      <c r="I52" s="101"/>
      <c r="J52" s="15"/>
      <c r="K52" s="17"/>
      <c r="L52" s="18"/>
      <c r="M52" s="17"/>
    </row>
    <row r="53" spans="7:13" ht="12.75">
      <c r="G53" s="14"/>
      <c r="H53" s="14"/>
      <c r="I53" s="15"/>
      <c r="J53" s="15"/>
      <c r="K53" s="17"/>
      <c r="L53" s="18"/>
      <c r="M53" s="17"/>
    </row>
    <row r="54" spans="7:13" ht="12.75">
      <c r="G54" s="14"/>
      <c r="H54" s="14"/>
      <c r="I54" s="15"/>
      <c r="J54" s="15"/>
      <c r="K54" s="17"/>
      <c r="L54" s="18"/>
      <c r="M54" s="17"/>
    </row>
    <row r="55" spans="7:13" ht="12.75">
      <c r="G55" s="14"/>
      <c r="H55" s="14"/>
      <c r="I55" s="15"/>
      <c r="J55" s="15"/>
      <c r="K55" s="17"/>
      <c r="L55" s="18"/>
      <c r="M55" s="17"/>
    </row>
    <row r="56" spans="7:13" ht="12.75">
      <c r="G56" s="14"/>
      <c r="H56" s="14"/>
      <c r="I56" s="15"/>
      <c r="J56" s="15"/>
      <c r="K56" s="17"/>
      <c r="L56" s="18"/>
      <c r="M56" s="17"/>
    </row>
    <row r="57" spans="7:13" ht="12.75">
      <c r="G57" s="14"/>
      <c r="H57" s="14"/>
      <c r="I57" s="15"/>
      <c r="J57" s="15"/>
      <c r="K57" s="17"/>
      <c r="L57" s="18"/>
      <c r="M57" s="17"/>
    </row>
    <row r="58" spans="7:13" ht="12.75">
      <c r="G58" s="14"/>
      <c r="H58" s="14"/>
      <c r="I58" s="15"/>
      <c r="J58" s="15"/>
      <c r="K58" s="17"/>
      <c r="L58" s="18"/>
      <c r="M58" s="17"/>
    </row>
    <row r="59" spans="7:13" ht="12.75">
      <c r="G59" s="14"/>
      <c r="H59" s="14"/>
      <c r="I59" s="15"/>
      <c r="J59" s="15"/>
      <c r="K59" s="17"/>
      <c r="L59" s="18"/>
      <c r="M59" s="17"/>
    </row>
    <row r="60" spans="7:13" ht="12.75">
      <c r="G60" s="14"/>
      <c r="H60" s="14"/>
      <c r="I60" s="15"/>
      <c r="J60" s="15"/>
      <c r="K60" s="17"/>
      <c r="L60" s="18"/>
      <c r="M60" s="17"/>
    </row>
    <row r="61" spans="7:13" ht="12.75">
      <c r="G61" s="13"/>
      <c r="H61" s="15"/>
      <c r="I61" s="15"/>
      <c r="J61" s="16"/>
      <c r="K61" s="17"/>
      <c r="L61" s="18"/>
      <c r="M61" s="17"/>
    </row>
    <row r="62" spans="7:13" ht="12.75">
      <c r="G62" s="14"/>
      <c r="H62" s="14"/>
      <c r="I62" s="15"/>
      <c r="J62" s="15"/>
      <c r="K62" s="17"/>
      <c r="L62" s="18"/>
      <c r="M62" s="17"/>
    </row>
    <row r="63" spans="7:13" ht="12.75">
      <c r="G63" s="14"/>
      <c r="H63" s="14"/>
      <c r="I63" s="15"/>
      <c r="J63" s="15"/>
      <c r="K63" s="17"/>
      <c r="L63" s="18"/>
      <c r="M63" s="17"/>
    </row>
    <row r="64" spans="7:13" ht="12.75">
      <c r="G64" s="14"/>
      <c r="H64" s="14"/>
      <c r="I64" s="15"/>
      <c r="J64" s="15"/>
      <c r="K64" s="17"/>
      <c r="L64" s="18"/>
      <c r="M64" s="17"/>
    </row>
    <row r="65" spans="7:13" ht="12.75">
      <c r="G65" s="14"/>
      <c r="H65" s="14"/>
      <c r="I65" s="15"/>
      <c r="J65" s="15"/>
      <c r="K65" s="17"/>
      <c r="L65" s="18"/>
      <c r="M65" s="17"/>
    </row>
    <row r="66" spans="7:13" ht="12.75">
      <c r="G66" s="14"/>
      <c r="H66" s="14"/>
      <c r="I66" s="15"/>
      <c r="J66" s="15"/>
      <c r="K66" s="17"/>
      <c r="L66" s="18"/>
      <c r="M66" s="17"/>
    </row>
    <row r="67" spans="7:13" ht="12.75">
      <c r="G67" s="14"/>
      <c r="H67" s="14"/>
      <c r="I67" s="15"/>
      <c r="J67" s="15"/>
      <c r="K67" s="17"/>
      <c r="L67" s="18"/>
      <c r="M67" s="17"/>
    </row>
    <row r="68" spans="7:13" ht="12.75">
      <c r="G68" s="19"/>
      <c r="H68" s="19"/>
      <c r="I68" s="15"/>
      <c r="J68" s="15"/>
      <c r="K68" s="17"/>
      <c r="L68" s="18"/>
      <c r="M68" s="17"/>
    </row>
  </sheetData>
  <mergeCells count="2">
    <mergeCell ref="B13:C13"/>
    <mergeCell ref="E13:F13"/>
  </mergeCells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68"/>
  <sheetViews>
    <sheetView workbookViewId="0" topLeftCell="A1">
      <selection activeCell="A12" sqref="A12:IV12"/>
    </sheetView>
  </sheetViews>
  <sheetFormatPr defaultColWidth="9.140625" defaultRowHeight="12.75"/>
  <cols>
    <col min="1" max="1" width="2.7109375" style="131" customWidth="1"/>
    <col min="2" max="3" width="15.7109375" style="132" customWidth="1"/>
    <col min="4" max="7" width="15.7109375" style="136" customWidth="1"/>
    <col min="8" max="8" width="15.7109375" style="137" customWidth="1"/>
    <col min="9" max="9" width="27.140625" style="132" customWidth="1"/>
    <col min="10" max="10" width="11.140625" style="132" customWidth="1"/>
    <col min="11" max="16384" width="10.00390625" style="132" customWidth="1"/>
  </cols>
  <sheetData>
    <row r="1" spans="3:6" ht="12.75">
      <c r="C1" s="133" t="s">
        <v>406</v>
      </c>
      <c r="D1" s="134"/>
      <c r="E1" s="134"/>
      <c r="F1" s="135"/>
    </row>
    <row r="2" spans="3:6" ht="12.75">
      <c r="C2" s="133" t="s">
        <v>407</v>
      </c>
      <c r="D2" s="134"/>
      <c r="E2" s="134"/>
      <c r="F2" s="135"/>
    </row>
    <row r="3" ht="41.25" customHeight="1"/>
    <row r="4" spans="3:4" ht="15">
      <c r="C4" s="138" t="s">
        <v>408</v>
      </c>
      <c r="D4" s="139" t="s">
        <v>409</v>
      </c>
    </row>
    <row r="7" spans="2:5" ht="15.75">
      <c r="B7" s="140" t="s">
        <v>415</v>
      </c>
      <c r="C7" s="140"/>
      <c r="D7" s="141"/>
      <c r="E7" s="142"/>
    </row>
    <row r="8" spans="1:10" s="150" customFormat="1" ht="15.75">
      <c r="A8" s="143"/>
      <c r="B8" s="144"/>
      <c r="C8" s="145"/>
      <c r="D8" s="146"/>
      <c r="E8" s="146"/>
      <c r="F8" s="73"/>
      <c r="G8" s="73"/>
      <c r="H8" s="147"/>
      <c r="I8" s="148"/>
      <c r="J8" s="149"/>
    </row>
    <row r="9" spans="1:10" s="158" customFormat="1" ht="14.25" customHeight="1">
      <c r="A9" s="151"/>
      <c r="B9" s="152"/>
      <c r="C9" s="153"/>
      <c r="D9" s="154"/>
      <c r="E9" s="154"/>
      <c r="F9" s="154"/>
      <c r="G9" s="154"/>
      <c r="H9" s="155"/>
      <c r="I9" s="156"/>
      <c r="J9" s="157"/>
    </row>
    <row r="10" spans="1:10" s="158" customFormat="1" ht="16.5" customHeight="1">
      <c r="A10" s="151"/>
      <c r="B10" s="159" t="s">
        <v>410</v>
      </c>
      <c r="C10" s="160"/>
      <c r="D10" s="161"/>
      <c r="E10" s="161"/>
      <c r="F10" s="162"/>
      <c r="G10" s="162"/>
      <c r="H10" s="163"/>
      <c r="I10" s="156"/>
      <c r="J10" s="157"/>
    </row>
    <row r="11" spans="1:9" ht="24.75" customHeight="1">
      <c r="A11" s="164"/>
      <c r="B11" s="165" t="s">
        <v>411</v>
      </c>
      <c r="C11" s="166"/>
      <c r="D11" s="167"/>
      <c r="E11" s="168"/>
      <c r="F11" s="169"/>
      <c r="G11" s="169"/>
      <c r="H11" s="170"/>
      <c r="I11" s="171"/>
    </row>
    <row r="12" spans="1:9" ht="19.5" customHeight="1">
      <c r="A12" s="172"/>
      <c r="B12" s="165" t="s">
        <v>412</v>
      </c>
      <c r="C12" s="176"/>
      <c r="D12" s="167"/>
      <c r="E12" s="167"/>
      <c r="F12" s="177"/>
      <c r="G12" s="177"/>
      <c r="H12" s="174"/>
      <c r="I12" s="175"/>
    </row>
    <row r="13" spans="1:9" ht="12.75">
      <c r="A13" s="164"/>
      <c r="B13" s="178"/>
      <c r="C13" s="173"/>
      <c r="D13" s="169"/>
      <c r="E13" s="169"/>
      <c r="F13" s="169"/>
      <c r="G13" s="169"/>
      <c r="H13" s="170"/>
      <c r="I13" s="171"/>
    </row>
    <row r="14" spans="1:9" ht="15">
      <c r="A14" s="164"/>
      <c r="B14" s="179" t="s">
        <v>11</v>
      </c>
      <c r="C14" s="180"/>
      <c r="D14" s="181"/>
      <c r="E14" s="181"/>
      <c r="F14" s="181"/>
      <c r="G14" s="181"/>
      <c r="H14" s="182"/>
      <c r="I14" s="183"/>
    </row>
    <row r="15" spans="1:10" ht="12" customHeight="1">
      <c r="A15" s="164"/>
      <c r="B15" s="179"/>
      <c r="C15" s="180"/>
      <c r="D15" s="181"/>
      <c r="E15" s="181"/>
      <c r="F15" s="181"/>
      <c r="G15" s="181"/>
      <c r="H15" s="182"/>
      <c r="I15" s="184"/>
      <c r="J15" s="12"/>
    </row>
    <row r="16" spans="1:9" ht="15">
      <c r="A16" s="164"/>
      <c r="B16" s="259" t="s">
        <v>9</v>
      </c>
      <c r="C16" s="225"/>
      <c r="D16" s="185" t="s">
        <v>1</v>
      </c>
      <c r="E16" s="226" t="s">
        <v>10</v>
      </c>
      <c r="F16" s="226"/>
      <c r="G16" s="180" t="s">
        <v>2</v>
      </c>
      <c r="H16" s="186"/>
      <c r="I16" s="171"/>
    </row>
    <row r="17" spans="1:9" ht="9.75" customHeight="1">
      <c r="A17" s="164"/>
      <c r="B17" s="179"/>
      <c r="C17" s="180"/>
      <c r="D17" s="187"/>
      <c r="E17" s="181"/>
      <c r="F17" s="180"/>
      <c r="G17" s="180"/>
      <c r="H17" s="182"/>
      <c r="I17" s="171"/>
    </row>
    <row r="18" spans="1:9" ht="12" customHeight="1">
      <c r="A18" s="164"/>
      <c r="B18" s="188" t="s">
        <v>12</v>
      </c>
      <c r="C18" s="187"/>
      <c r="D18" s="187"/>
      <c r="E18" s="181"/>
      <c r="F18" s="181"/>
      <c r="G18" s="181"/>
      <c r="H18" s="182"/>
      <c r="I18" s="171"/>
    </row>
    <row r="19" spans="1:9" ht="17.25" customHeight="1">
      <c r="A19" s="164"/>
      <c r="B19" s="189"/>
      <c r="C19" s="190"/>
      <c r="D19" s="190"/>
      <c r="E19" s="191"/>
      <c r="F19" s="191"/>
      <c r="G19" s="191"/>
      <c r="H19" s="170"/>
      <c r="I19" s="171"/>
    </row>
    <row r="20" spans="1:9" ht="17.25" customHeight="1">
      <c r="A20" s="164"/>
      <c r="B20" s="192"/>
      <c r="C20" s="193"/>
      <c r="D20" s="194"/>
      <c r="E20" s="194"/>
      <c r="F20" s="194"/>
      <c r="G20" s="194"/>
      <c r="H20" s="195"/>
      <c r="I20" s="171"/>
    </row>
    <row r="21" spans="1:8" ht="17.25" customHeight="1">
      <c r="A21" s="132"/>
      <c r="B21" s="158"/>
      <c r="C21" s="196"/>
      <c r="D21" s="197"/>
      <c r="E21" s="197"/>
      <c r="F21" s="158"/>
      <c r="G21" s="158"/>
      <c r="H21" s="198"/>
    </row>
    <row r="22" spans="11:21" ht="17.25" customHeight="1">
      <c r="K22" s="171"/>
      <c r="L22" s="199"/>
      <c r="M22" s="199"/>
      <c r="N22" s="199"/>
      <c r="O22" s="199"/>
      <c r="P22" s="199"/>
      <c r="Q22" s="199"/>
      <c r="R22" s="199"/>
      <c r="S22" s="199"/>
      <c r="T22" s="199"/>
      <c r="U22" s="199"/>
    </row>
    <row r="23" spans="2:21" ht="12.75">
      <c r="B23" s="200" t="s">
        <v>3</v>
      </c>
      <c r="C23" s="200" t="s">
        <v>4</v>
      </c>
      <c r="D23" s="200" t="s">
        <v>5</v>
      </c>
      <c r="E23" s="200" t="s">
        <v>6</v>
      </c>
      <c r="F23" s="200" t="s">
        <v>7</v>
      </c>
      <c r="G23" s="200" t="s">
        <v>413</v>
      </c>
      <c r="H23" s="200" t="s">
        <v>414</v>
      </c>
      <c r="I23" s="200" t="s">
        <v>8</v>
      </c>
      <c r="J23" s="199"/>
      <c r="K23" s="171"/>
      <c r="L23" s="199"/>
      <c r="M23" s="199"/>
      <c r="N23" s="199"/>
      <c r="O23" s="199"/>
      <c r="P23" s="199"/>
      <c r="Q23" s="199"/>
      <c r="R23" s="199"/>
      <c r="S23" s="199"/>
      <c r="T23" s="199"/>
      <c r="U23" s="199"/>
    </row>
    <row r="24" spans="1:21" ht="12.75">
      <c r="A24" s="164"/>
      <c r="B24" s="106" t="s">
        <v>19</v>
      </c>
      <c r="C24" s="106" t="s">
        <v>374</v>
      </c>
      <c r="D24" s="99">
        <v>38686</v>
      </c>
      <c r="E24" s="107">
        <v>38722</v>
      </c>
      <c r="F24" s="93">
        <v>858.3333333331975</v>
      </c>
      <c r="G24" s="94">
        <v>35.49167128255344</v>
      </c>
      <c r="H24" s="93">
        <v>18.552886190566355</v>
      </c>
      <c r="I24" s="108"/>
      <c r="J24" s="201"/>
      <c r="K24" s="171"/>
      <c r="L24" s="199"/>
      <c r="M24" s="199"/>
      <c r="N24" s="199"/>
      <c r="O24" s="199"/>
      <c r="P24" s="199"/>
      <c r="Q24" s="199"/>
      <c r="R24" s="199"/>
      <c r="S24" s="199"/>
      <c r="T24" s="199"/>
      <c r="U24" s="199"/>
    </row>
    <row r="25" spans="1:21" ht="12.75">
      <c r="A25" s="164"/>
      <c r="B25" s="106" t="s">
        <v>20</v>
      </c>
      <c r="C25" s="106" t="s">
        <v>375</v>
      </c>
      <c r="D25" s="99">
        <v>38686</v>
      </c>
      <c r="E25" s="107">
        <v>38722</v>
      </c>
      <c r="F25" s="93">
        <v>858.2499999999418</v>
      </c>
      <c r="G25" s="94">
        <v>35.62593479648777</v>
      </c>
      <c r="H25" s="93">
        <v>18.62307098614102</v>
      </c>
      <c r="I25" s="98"/>
      <c r="J25" s="202"/>
      <c r="K25" s="171"/>
      <c r="L25" s="199"/>
      <c r="M25" s="199"/>
      <c r="N25" s="199"/>
      <c r="O25" s="199"/>
      <c r="P25" s="199"/>
      <c r="Q25" s="199"/>
      <c r="R25" s="199"/>
      <c r="S25" s="199"/>
      <c r="T25" s="199"/>
      <c r="U25" s="199"/>
    </row>
    <row r="26" spans="1:21" ht="12.75">
      <c r="A26" s="164"/>
      <c r="B26" s="106" t="s">
        <v>21</v>
      </c>
      <c r="C26" s="106" t="s">
        <v>376</v>
      </c>
      <c r="D26" s="99">
        <v>38686</v>
      </c>
      <c r="E26" s="107">
        <v>38722</v>
      </c>
      <c r="F26" s="93">
        <v>858.3333333331975</v>
      </c>
      <c r="G26" s="94">
        <v>31.785538531918245</v>
      </c>
      <c r="H26" s="93">
        <v>16.615545494991242</v>
      </c>
      <c r="I26" s="115"/>
      <c r="J26" s="202"/>
      <c r="K26" s="171"/>
      <c r="L26" s="199"/>
      <c r="M26" s="199"/>
      <c r="N26" s="199"/>
      <c r="O26" s="199"/>
      <c r="P26" s="199"/>
      <c r="Q26" s="199"/>
      <c r="R26" s="199"/>
      <c r="S26" s="199"/>
      <c r="T26" s="199"/>
      <c r="U26" s="199"/>
    </row>
    <row r="27" spans="1:21" ht="12.75">
      <c r="A27" s="203"/>
      <c r="B27" s="106" t="s">
        <v>23</v>
      </c>
      <c r="C27" s="106" t="s">
        <v>377</v>
      </c>
      <c r="D27" s="99">
        <v>38686</v>
      </c>
      <c r="E27" s="107">
        <v>38722</v>
      </c>
      <c r="F27" s="93">
        <v>858.3333333333721</v>
      </c>
      <c r="G27" s="94">
        <v>28.995038578492924</v>
      </c>
      <c r="H27" s="93">
        <v>15.156841912437493</v>
      </c>
      <c r="I27" s="101"/>
      <c r="J27" s="202"/>
      <c r="L27" s="199"/>
      <c r="M27" s="199"/>
      <c r="N27" s="199"/>
      <c r="O27" s="199"/>
      <c r="P27" s="199"/>
      <c r="Q27" s="199"/>
      <c r="R27" s="199"/>
      <c r="S27" s="199"/>
      <c r="T27" s="199"/>
      <c r="U27" s="199"/>
    </row>
    <row r="28" spans="1:21" ht="12.75">
      <c r="A28" s="204"/>
      <c r="B28" s="106" t="s">
        <v>24</v>
      </c>
      <c r="C28" s="106" t="s">
        <v>378</v>
      </c>
      <c r="D28" s="99">
        <v>38686</v>
      </c>
      <c r="E28" s="107">
        <v>38722</v>
      </c>
      <c r="F28" s="93">
        <v>864</v>
      </c>
      <c r="G28" s="94">
        <v>40.19687191773984</v>
      </c>
      <c r="H28" s="93">
        <v>21.012478786063692</v>
      </c>
      <c r="I28" s="95"/>
      <c r="J28" s="202"/>
      <c r="K28" s="199"/>
      <c r="L28" s="199"/>
      <c r="M28" s="199"/>
      <c r="N28" s="199"/>
      <c r="O28" s="199"/>
      <c r="P28" s="199"/>
      <c r="Q28" s="199"/>
      <c r="R28" s="199"/>
      <c r="S28" s="199"/>
      <c r="T28" s="199"/>
      <c r="U28" s="199"/>
    </row>
    <row r="29" spans="1:21" ht="12.75">
      <c r="A29" s="205"/>
      <c r="B29" s="106" t="s">
        <v>44</v>
      </c>
      <c r="C29" s="106" t="s">
        <v>379</v>
      </c>
      <c r="D29" s="99">
        <v>38685</v>
      </c>
      <c r="E29" s="107">
        <v>38722</v>
      </c>
      <c r="F29" s="93">
        <v>888.5833333333139</v>
      </c>
      <c r="G29" s="94">
        <v>44.81273898279991</v>
      </c>
      <c r="H29" s="93">
        <v>23.425373226764194</v>
      </c>
      <c r="I29" s="108"/>
      <c r="J29" s="202"/>
      <c r="K29" s="199"/>
      <c r="L29" s="199"/>
      <c r="M29" s="199"/>
      <c r="N29" s="199"/>
      <c r="O29" s="199"/>
      <c r="P29" s="199"/>
      <c r="Q29" s="199"/>
      <c r="R29" s="199"/>
      <c r="S29" s="199"/>
      <c r="T29" s="199"/>
      <c r="U29" s="199"/>
    </row>
    <row r="30" spans="1:21" ht="12.75">
      <c r="A30" s="205"/>
      <c r="B30" s="106" t="s">
        <v>25</v>
      </c>
      <c r="C30" s="106" t="s">
        <v>380</v>
      </c>
      <c r="D30" s="99">
        <v>38686</v>
      </c>
      <c r="E30" s="107">
        <v>38722</v>
      </c>
      <c r="F30" s="93">
        <v>864</v>
      </c>
      <c r="G30" s="94">
        <v>34.479213412199265</v>
      </c>
      <c r="H30" s="93">
        <v>18.023634820804634</v>
      </c>
      <c r="I30" s="115"/>
      <c r="J30" s="202"/>
      <c r="K30" s="199"/>
      <c r="L30" s="199"/>
      <c r="M30" s="199"/>
      <c r="N30" s="199"/>
      <c r="O30" s="199"/>
      <c r="P30" s="199"/>
      <c r="Q30" s="199"/>
      <c r="R30" s="199"/>
      <c r="S30" s="199"/>
      <c r="T30" s="199"/>
      <c r="U30" s="199"/>
    </row>
    <row r="31" spans="1:21" ht="12.75">
      <c r="A31" s="205"/>
      <c r="B31" s="106" t="s">
        <v>26</v>
      </c>
      <c r="C31" s="106" t="s">
        <v>381</v>
      </c>
      <c r="D31" s="99">
        <v>38686</v>
      </c>
      <c r="E31" s="107">
        <v>38722</v>
      </c>
      <c r="F31" s="93">
        <v>863.8333333334886</v>
      </c>
      <c r="G31" s="94">
        <v>22.61510293500064</v>
      </c>
      <c r="H31" s="93">
        <v>11.821799756926628</v>
      </c>
      <c r="I31" s="95" t="s">
        <v>298</v>
      </c>
      <c r="J31" s="202"/>
      <c r="K31" s="199"/>
      <c r="L31" s="199"/>
      <c r="M31" s="199"/>
      <c r="N31" s="199"/>
      <c r="O31" s="199"/>
      <c r="P31" s="199"/>
      <c r="Q31" s="199"/>
      <c r="R31" s="199"/>
      <c r="S31" s="199"/>
      <c r="T31" s="199"/>
      <c r="U31" s="199"/>
    </row>
    <row r="32" spans="1:21" ht="12.75">
      <c r="A32" s="205"/>
      <c r="B32" s="106" t="s">
        <v>382</v>
      </c>
      <c r="C32" s="106" t="s">
        <v>383</v>
      </c>
      <c r="D32" s="99">
        <v>38685</v>
      </c>
      <c r="E32" s="107">
        <v>38722</v>
      </c>
      <c r="F32" s="93">
        <v>887.6666666666279</v>
      </c>
      <c r="G32" s="94">
        <v>40.81158575791218</v>
      </c>
      <c r="H32" s="93">
        <v>21.333813778312688</v>
      </c>
      <c r="I32" s="108"/>
      <c r="J32" s="156"/>
      <c r="K32" s="199"/>
      <c r="L32" s="199"/>
      <c r="M32" s="199"/>
      <c r="N32" s="199"/>
      <c r="O32" s="199"/>
      <c r="P32" s="199"/>
      <c r="Q32" s="199"/>
      <c r="R32" s="199"/>
      <c r="S32" s="199"/>
      <c r="T32" s="199"/>
      <c r="U32" s="199"/>
    </row>
    <row r="33" spans="1:21" ht="12.75">
      <c r="A33" s="205"/>
      <c r="B33" s="106" t="s">
        <v>139</v>
      </c>
      <c r="C33" s="106" t="s">
        <v>384</v>
      </c>
      <c r="D33" s="99">
        <v>38685</v>
      </c>
      <c r="E33" s="107">
        <v>38722</v>
      </c>
      <c r="F33" s="93">
        <v>888</v>
      </c>
      <c r="G33" s="94">
        <v>53.52402679633812</v>
      </c>
      <c r="H33" s="93">
        <v>27.979104441368595</v>
      </c>
      <c r="I33" s="115"/>
      <c r="J33" s="206"/>
      <c r="K33" s="207"/>
      <c r="L33" s="208"/>
      <c r="M33" s="207"/>
      <c r="N33" s="199"/>
      <c r="O33" s="199"/>
      <c r="P33" s="199"/>
      <c r="Q33" s="199"/>
      <c r="R33" s="199"/>
      <c r="S33" s="199"/>
      <c r="T33" s="199"/>
      <c r="U33" s="199"/>
    </row>
    <row r="34" spans="1:21" ht="12.75">
      <c r="A34" s="205"/>
      <c r="B34" s="106" t="s">
        <v>28</v>
      </c>
      <c r="C34" s="106" t="s">
        <v>385</v>
      </c>
      <c r="D34" s="99">
        <v>38686</v>
      </c>
      <c r="E34" s="107">
        <v>38722</v>
      </c>
      <c r="F34" s="93">
        <v>865.4166666665697</v>
      </c>
      <c r="G34" s="94">
        <v>32.77947360424575</v>
      </c>
      <c r="H34" s="93">
        <v>17.1351142729983</v>
      </c>
      <c r="I34" s="100"/>
      <c r="J34" s="206"/>
      <c r="K34" s="207"/>
      <c r="L34" s="208"/>
      <c r="M34" s="207"/>
      <c r="N34" s="199"/>
      <c r="O34" s="199"/>
      <c r="P34" s="199"/>
      <c r="Q34" s="199"/>
      <c r="R34" s="199"/>
      <c r="S34" s="199"/>
      <c r="T34" s="199"/>
      <c r="U34" s="199"/>
    </row>
    <row r="35" spans="1:13" ht="12.75">
      <c r="A35" s="205"/>
      <c r="B35" s="106" t="s">
        <v>29</v>
      </c>
      <c r="C35" s="106" t="s">
        <v>386</v>
      </c>
      <c r="D35" s="99">
        <v>38686</v>
      </c>
      <c r="E35" s="107">
        <v>38722</v>
      </c>
      <c r="F35" s="93">
        <v>858.75</v>
      </c>
      <c r="G35" s="94">
        <v>40.70409942364356</v>
      </c>
      <c r="H35" s="93">
        <v>21.277626462960566</v>
      </c>
      <c r="I35" s="100"/>
      <c r="J35" s="206"/>
      <c r="K35" s="207"/>
      <c r="L35" s="208"/>
      <c r="M35" s="207"/>
    </row>
    <row r="36" spans="1:13" ht="12.75">
      <c r="A36" s="164"/>
      <c r="B36" s="106" t="s">
        <v>30</v>
      </c>
      <c r="C36" s="106" t="s">
        <v>387</v>
      </c>
      <c r="D36" s="99">
        <v>38686</v>
      </c>
      <c r="E36" s="107">
        <v>38722</v>
      </c>
      <c r="F36" s="93">
        <v>858.5000000000582</v>
      </c>
      <c r="G36" s="94">
        <v>29.381747440763974</v>
      </c>
      <c r="H36" s="93">
        <v>15.358989775621522</v>
      </c>
      <c r="I36" s="95"/>
      <c r="J36" s="206"/>
      <c r="K36" s="207"/>
      <c r="L36" s="208"/>
      <c r="M36" s="207"/>
    </row>
    <row r="37" spans="1:13" ht="12.75">
      <c r="A37" s="164"/>
      <c r="B37" s="106" t="s">
        <v>31</v>
      </c>
      <c r="C37" s="106" t="s">
        <v>388</v>
      </c>
      <c r="D37" s="99">
        <v>38686</v>
      </c>
      <c r="E37" s="107">
        <v>38722</v>
      </c>
      <c r="F37" s="93">
        <v>858.5000000000582</v>
      </c>
      <c r="G37" s="94">
        <v>35.61556032508036</v>
      </c>
      <c r="H37" s="93">
        <v>18.617647843743</v>
      </c>
      <c r="I37" s="95"/>
      <c r="J37" s="206"/>
      <c r="K37" s="207"/>
      <c r="L37" s="208"/>
      <c r="M37" s="207"/>
    </row>
    <row r="38" spans="1:13" ht="12.75">
      <c r="A38" s="164"/>
      <c r="B38" s="106" t="s">
        <v>32</v>
      </c>
      <c r="C38" s="106" t="s">
        <v>389</v>
      </c>
      <c r="D38" s="99">
        <v>38686</v>
      </c>
      <c r="E38" s="107">
        <v>38722</v>
      </c>
      <c r="F38" s="93">
        <v>858.75</v>
      </c>
      <c r="G38" s="94">
        <v>27.717138365564566</v>
      </c>
      <c r="H38" s="93">
        <v>14.488833437305052</v>
      </c>
      <c r="I38" s="95"/>
      <c r="J38" s="206"/>
      <c r="K38" s="207"/>
      <c r="L38" s="208"/>
      <c r="M38" s="207"/>
    </row>
    <row r="39" spans="1:13" ht="12.75">
      <c r="A39" s="164"/>
      <c r="B39" s="106" t="s">
        <v>390</v>
      </c>
      <c r="C39" s="106" t="s">
        <v>391</v>
      </c>
      <c r="D39" s="99">
        <v>38685</v>
      </c>
      <c r="E39" s="107">
        <v>38722</v>
      </c>
      <c r="F39" s="93">
        <v>887.4999999999418</v>
      </c>
      <c r="G39" s="94">
        <v>22.644563222354474</v>
      </c>
      <c r="H39" s="93">
        <v>11.837199802589897</v>
      </c>
      <c r="I39" s="95" t="s">
        <v>405</v>
      </c>
      <c r="J39" s="206"/>
      <c r="K39" s="207"/>
      <c r="L39" s="208"/>
      <c r="M39" s="207"/>
    </row>
    <row r="40" spans="1:13" ht="12.75">
      <c r="A40" s="164"/>
      <c r="B40" s="106" t="s">
        <v>34</v>
      </c>
      <c r="C40" s="106" t="s">
        <v>392</v>
      </c>
      <c r="D40" s="99">
        <v>38685</v>
      </c>
      <c r="E40" s="107">
        <v>38722</v>
      </c>
      <c r="F40" s="93">
        <v>887.8333333333139</v>
      </c>
      <c r="G40" s="94">
        <v>31.53030528604539</v>
      </c>
      <c r="H40" s="93">
        <v>16.48212508418473</v>
      </c>
      <c r="I40" s="95"/>
      <c r="J40" s="206"/>
      <c r="K40" s="209"/>
      <c r="L40" s="208"/>
      <c r="M40" s="207"/>
    </row>
    <row r="41" spans="1:13" ht="12.75">
      <c r="A41" s="164"/>
      <c r="B41" s="106" t="s">
        <v>35</v>
      </c>
      <c r="C41" s="106" t="s">
        <v>393</v>
      </c>
      <c r="D41" s="99">
        <v>38685</v>
      </c>
      <c r="E41" s="107">
        <v>38722</v>
      </c>
      <c r="F41" s="93">
        <v>888</v>
      </c>
      <c r="G41" s="94">
        <v>55.968431169714194</v>
      </c>
      <c r="H41" s="93">
        <v>29.25689031349409</v>
      </c>
      <c r="I41" s="98"/>
      <c r="J41" s="206"/>
      <c r="K41" s="209"/>
      <c r="L41" s="208"/>
      <c r="M41" s="207"/>
    </row>
    <row r="42" spans="1:13" ht="12.75">
      <c r="A42" s="164"/>
      <c r="B42" s="106" t="s">
        <v>36</v>
      </c>
      <c r="C42" s="106" t="s">
        <v>394</v>
      </c>
      <c r="D42" s="99">
        <v>38686</v>
      </c>
      <c r="E42" s="107">
        <v>38722</v>
      </c>
      <c r="F42" s="93">
        <v>857.7500000000582</v>
      </c>
      <c r="G42" s="94">
        <v>31.54536776072709</v>
      </c>
      <c r="H42" s="93">
        <v>16.489998829444374</v>
      </c>
      <c r="I42" s="95"/>
      <c r="J42" s="206"/>
      <c r="K42" s="209"/>
      <c r="L42" s="208"/>
      <c r="M42" s="207"/>
    </row>
    <row r="43" spans="1:13" ht="12.75">
      <c r="A43" s="164"/>
      <c r="B43" s="106" t="s">
        <v>37</v>
      </c>
      <c r="C43" s="106" t="s">
        <v>395</v>
      </c>
      <c r="D43" s="99">
        <v>38686</v>
      </c>
      <c r="E43" s="107">
        <v>38722</v>
      </c>
      <c r="F43" s="93">
        <v>857.7500000000582</v>
      </c>
      <c r="G43" s="94">
        <v>36.868375875261954</v>
      </c>
      <c r="H43" s="93">
        <v>19.272543583513826</v>
      </c>
      <c r="I43" s="98"/>
      <c r="J43" s="206"/>
      <c r="K43" s="207"/>
      <c r="L43" s="208"/>
      <c r="M43" s="207"/>
    </row>
    <row r="44" spans="1:13" ht="12.75">
      <c r="A44" s="164"/>
      <c r="B44" s="106" t="s">
        <v>38</v>
      </c>
      <c r="C44" s="106" t="s">
        <v>396</v>
      </c>
      <c r="D44" s="99">
        <v>38686</v>
      </c>
      <c r="E44" s="107">
        <v>38722</v>
      </c>
      <c r="F44" s="93">
        <v>858.4166666666279</v>
      </c>
      <c r="G44" s="94">
        <v>43.77171833787042</v>
      </c>
      <c r="H44" s="93">
        <v>22.881190976409</v>
      </c>
      <c r="I44" s="101"/>
      <c r="J44" s="206"/>
      <c r="K44" s="207"/>
      <c r="L44" s="208"/>
      <c r="M44" s="207"/>
    </row>
    <row r="45" spans="1:13" ht="12.75">
      <c r="A45" s="164"/>
      <c r="B45" s="106" t="s">
        <v>39</v>
      </c>
      <c r="C45" s="106" t="s">
        <v>397</v>
      </c>
      <c r="D45" s="99">
        <v>38686</v>
      </c>
      <c r="E45" s="107">
        <v>38722</v>
      </c>
      <c r="F45" s="93">
        <v>858.4166666668025</v>
      </c>
      <c r="G45" s="94">
        <v>35.4446284947026</v>
      </c>
      <c r="H45" s="93">
        <v>18.5282950834828</v>
      </c>
      <c r="I45" s="98"/>
      <c r="J45" s="206"/>
      <c r="K45" s="207"/>
      <c r="L45" s="208"/>
      <c r="M45" s="207"/>
    </row>
    <row r="46" spans="1:13" ht="12.75">
      <c r="A46" s="164"/>
      <c r="B46" s="106" t="s">
        <v>40</v>
      </c>
      <c r="C46" s="106" t="s">
        <v>398</v>
      </c>
      <c r="D46" s="99">
        <v>38686</v>
      </c>
      <c r="E46" s="107">
        <v>38722</v>
      </c>
      <c r="F46" s="93">
        <v>865.2500000000582</v>
      </c>
      <c r="G46" s="94">
        <v>44.37759650350823</v>
      </c>
      <c r="H46" s="93">
        <v>23.197907215634203</v>
      </c>
      <c r="I46" s="115"/>
      <c r="J46" s="206"/>
      <c r="K46" s="207"/>
      <c r="L46" s="208"/>
      <c r="M46" s="207"/>
    </row>
    <row r="47" spans="1:13" ht="12.75">
      <c r="A47" s="164"/>
      <c r="B47" s="106" t="s">
        <v>41</v>
      </c>
      <c r="C47" s="106" t="s">
        <v>399</v>
      </c>
      <c r="D47" s="99">
        <v>38686</v>
      </c>
      <c r="E47" s="107">
        <v>38722</v>
      </c>
      <c r="F47" s="93">
        <v>864.9166666666861</v>
      </c>
      <c r="G47" s="94">
        <v>35.4378740381059</v>
      </c>
      <c r="H47" s="93">
        <v>18.52476426456137</v>
      </c>
      <c r="I47" s="95"/>
      <c r="J47" s="206"/>
      <c r="K47" s="207"/>
      <c r="L47" s="208"/>
      <c r="M47" s="207"/>
    </row>
    <row r="48" spans="1:13" ht="12.75">
      <c r="A48" s="164"/>
      <c r="B48" s="106" t="s">
        <v>43</v>
      </c>
      <c r="C48" s="106" t="s">
        <v>400</v>
      </c>
      <c r="D48" s="99">
        <v>38685</v>
      </c>
      <c r="E48" s="107">
        <v>38722</v>
      </c>
      <c r="F48" s="93">
        <v>888</v>
      </c>
      <c r="G48" s="94">
        <v>35.94960224982395</v>
      </c>
      <c r="H48" s="93">
        <v>18.79226463660426</v>
      </c>
      <c r="I48" s="101"/>
      <c r="J48" s="206"/>
      <c r="K48" s="207"/>
      <c r="L48" s="208"/>
      <c r="M48" s="207"/>
    </row>
    <row r="49" spans="1:13" ht="12.75">
      <c r="A49" s="164"/>
      <c r="B49" s="130" t="s">
        <v>42</v>
      </c>
      <c r="C49" s="106" t="s">
        <v>401</v>
      </c>
      <c r="D49" s="99">
        <v>38686</v>
      </c>
      <c r="E49" s="107">
        <v>38722</v>
      </c>
      <c r="F49" s="93">
        <v>858.6666666667443</v>
      </c>
      <c r="G49" s="94">
        <v>27.76341294093269</v>
      </c>
      <c r="H49" s="93">
        <v>14.513022969645943</v>
      </c>
      <c r="I49" s="101"/>
      <c r="J49" s="206"/>
      <c r="K49" s="207"/>
      <c r="L49" s="208"/>
      <c r="M49" s="207"/>
    </row>
    <row r="50" spans="1:13" ht="12.75">
      <c r="A50" s="164"/>
      <c r="B50" s="106" t="s">
        <v>158</v>
      </c>
      <c r="C50" s="106" t="s">
        <v>402</v>
      </c>
      <c r="D50" s="99">
        <v>38686</v>
      </c>
      <c r="E50" s="107">
        <v>38722</v>
      </c>
      <c r="F50" s="93">
        <v>865.8333333333721</v>
      </c>
      <c r="G50" s="94">
        <v>51.00417533964888</v>
      </c>
      <c r="H50" s="93">
        <v>26.661879424803388</v>
      </c>
      <c r="I50" s="101"/>
      <c r="J50" s="206"/>
      <c r="K50" s="207"/>
      <c r="L50" s="208"/>
      <c r="M50" s="207"/>
    </row>
    <row r="51" spans="1:13" ht="12.75">
      <c r="A51" s="164"/>
      <c r="B51" s="106" t="s">
        <v>160</v>
      </c>
      <c r="C51" s="106" t="s">
        <v>403</v>
      </c>
      <c r="D51" s="99">
        <v>38685</v>
      </c>
      <c r="E51" s="107">
        <v>38722</v>
      </c>
      <c r="F51" s="93">
        <v>888</v>
      </c>
      <c r="G51" s="94">
        <v>56.13701078167117</v>
      </c>
      <c r="H51" s="93">
        <v>29.345013477088955</v>
      </c>
      <c r="I51" s="101"/>
      <c r="J51" s="206"/>
      <c r="K51" s="207"/>
      <c r="L51" s="208"/>
      <c r="M51" s="207"/>
    </row>
    <row r="52" spans="1:13" ht="12.75">
      <c r="A52" s="164"/>
      <c r="B52" s="106" t="s">
        <v>162</v>
      </c>
      <c r="C52" s="106" t="s">
        <v>404</v>
      </c>
      <c r="D52" s="99">
        <v>38686</v>
      </c>
      <c r="E52" s="107">
        <v>38722</v>
      </c>
      <c r="F52" s="93">
        <v>865.2500000000582</v>
      </c>
      <c r="G52" s="94">
        <v>49.30844055945358</v>
      </c>
      <c r="H52" s="93">
        <v>25.775452461815775</v>
      </c>
      <c r="I52" s="101"/>
      <c r="J52" s="206"/>
      <c r="K52" s="207"/>
      <c r="L52" s="208"/>
      <c r="M52" s="207"/>
    </row>
    <row r="53" spans="2:13" ht="12.75">
      <c r="B53" s="158"/>
      <c r="C53" s="158"/>
      <c r="D53" s="197"/>
      <c r="E53" s="197"/>
      <c r="F53" s="197"/>
      <c r="G53" s="210"/>
      <c r="H53" s="210"/>
      <c r="I53" s="211"/>
      <c r="J53" s="212"/>
      <c r="K53" s="207"/>
      <c r="L53" s="208"/>
      <c r="M53" s="207"/>
    </row>
    <row r="54" spans="7:13" ht="12.75">
      <c r="G54" s="199"/>
      <c r="H54" s="199"/>
      <c r="I54" s="212"/>
      <c r="J54" s="212"/>
      <c r="K54" s="207"/>
      <c r="L54" s="208"/>
      <c r="M54" s="207"/>
    </row>
    <row r="55" spans="7:13" ht="12.75">
      <c r="G55" s="199"/>
      <c r="H55" s="199"/>
      <c r="I55" s="212"/>
      <c r="J55" s="212"/>
      <c r="K55" s="207"/>
      <c r="L55" s="208"/>
      <c r="M55" s="207"/>
    </row>
    <row r="56" spans="7:13" ht="12.75">
      <c r="G56" s="199"/>
      <c r="H56" s="199"/>
      <c r="I56" s="212"/>
      <c r="J56" s="212"/>
      <c r="K56" s="207"/>
      <c r="L56" s="208"/>
      <c r="M56" s="207"/>
    </row>
    <row r="57" spans="7:13" ht="12.75">
      <c r="G57" s="199"/>
      <c r="H57" s="199"/>
      <c r="I57" s="212"/>
      <c r="J57" s="212"/>
      <c r="K57" s="207"/>
      <c r="L57" s="208"/>
      <c r="M57" s="207"/>
    </row>
    <row r="58" spans="7:13" ht="12.75">
      <c r="G58" s="199"/>
      <c r="H58" s="199"/>
      <c r="I58" s="212"/>
      <c r="J58" s="212"/>
      <c r="K58" s="207"/>
      <c r="L58" s="208"/>
      <c r="M58" s="207"/>
    </row>
    <row r="59" spans="7:13" ht="12.75">
      <c r="G59" s="199"/>
      <c r="H59" s="199"/>
      <c r="I59" s="212"/>
      <c r="J59" s="212"/>
      <c r="K59" s="207"/>
      <c r="L59" s="208"/>
      <c r="M59" s="207"/>
    </row>
    <row r="60" spans="7:13" ht="12.75">
      <c r="G60" s="199"/>
      <c r="H60" s="199"/>
      <c r="I60" s="212"/>
      <c r="J60" s="212"/>
      <c r="K60" s="207"/>
      <c r="L60" s="208"/>
      <c r="M60" s="207"/>
    </row>
    <row r="61" spans="7:13" ht="12.75">
      <c r="G61" s="213"/>
      <c r="H61" s="212"/>
      <c r="I61" s="212"/>
      <c r="J61" s="209"/>
      <c r="K61" s="207"/>
      <c r="L61" s="208"/>
      <c r="M61" s="207"/>
    </row>
    <row r="62" spans="7:13" ht="12.75">
      <c r="G62" s="199"/>
      <c r="H62" s="199"/>
      <c r="I62" s="212"/>
      <c r="J62" s="212"/>
      <c r="K62" s="207"/>
      <c r="L62" s="208"/>
      <c r="M62" s="207"/>
    </row>
    <row r="63" spans="7:13" ht="12.75">
      <c r="G63" s="199"/>
      <c r="H63" s="199"/>
      <c r="I63" s="212"/>
      <c r="J63" s="212"/>
      <c r="K63" s="207"/>
      <c r="L63" s="208"/>
      <c r="M63" s="207"/>
    </row>
    <row r="64" spans="7:13" ht="12.75">
      <c r="G64" s="199"/>
      <c r="H64" s="199"/>
      <c r="I64" s="212"/>
      <c r="J64" s="212"/>
      <c r="K64" s="207"/>
      <c r="L64" s="208"/>
      <c r="M64" s="207"/>
    </row>
    <row r="65" spans="7:13" ht="12.75">
      <c r="G65" s="199"/>
      <c r="H65" s="199"/>
      <c r="I65" s="212"/>
      <c r="J65" s="212"/>
      <c r="K65" s="207"/>
      <c r="L65" s="208"/>
      <c r="M65" s="207"/>
    </row>
    <row r="66" spans="7:13" ht="12.75">
      <c r="G66" s="199"/>
      <c r="H66" s="199"/>
      <c r="I66" s="212"/>
      <c r="J66" s="212"/>
      <c r="K66" s="207"/>
      <c r="L66" s="208"/>
      <c r="M66" s="207"/>
    </row>
    <row r="67" spans="7:13" ht="12.75">
      <c r="G67" s="199"/>
      <c r="H67" s="199"/>
      <c r="I67" s="212"/>
      <c r="J67" s="212"/>
      <c r="K67" s="207"/>
      <c r="L67" s="208"/>
      <c r="M67" s="207"/>
    </row>
    <row r="68" spans="7:13" ht="12.75">
      <c r="G68" s="214"/>
      <c r="H68" s="214"/>
      <c r="I68" s="212"/>
      <c r="J68" s="212"/>
      <c r="K68" s="207"/>
      <c r="L68" s="208"/>
      <c r="M68" s="207"/>
    </row>
  </sheetData>
  <mergeCells count="2">
    <mergeCell ref="B16:C16"/>
    <mergeCell ref="E16:F1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V31"/>
  <sheetViews>
    <sheetView tabSelected="1" workbookViewId="0" topLeftCell="A1">
      <selection activeCell="N35" sqref="N35"/>
    </sheetView>
  </sheetViews>
  <sheetFormatPr defaultColWidth="9.140625" defaultRowHeight="12.75"/>
  <cols>
    <col min="1" max="1" width="27.140625" style="219" customWidth="1"/>
    <col min="2" max="2" width="5.7109375" style="219" customWidth="1"/>
    <col min="3" max="3" width="5.140625" style="219" customWidth="1"/>
    <col min="4" max="4" width="5.7109375" style="219" customWidth="1"/>
    <col min="5" max="16" width="7.28125" style="219" customWidth="1"/>
    <col min="17" max="17" width="9.140625" style="219" hidden="1" customWidth="1"/>
    <col min="18" max="18" width="9.140625" style="219" customWidth="1"/>
    <col min="19" max="19" width="9.421875" style="219" customWidth="1"/>
    <col min="20" max="20" width="9.140625" style="219" customWidth="1"/>
    <col min="21" max="22" width="9.140625" style="255" customWidth="1"/>
    <col min="23" max="16384" width="9.140625" style="219" customWidth="1"/>
  </cols>
  <sheetData>
    <row r="1" spans="1:22" ht="13.5" thickBot="1">
      <c r="A1" s="215"/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6"/>
      <c r="U1" s="217" t="s">
        <v>416</v>
      </c>
      <c r="V1" s="218">
        <v>1.1</v>
      </c>
    </row>
    <row r="2" spans="1:22" ht="39" thickBot="1">
      <c r="A2" s="220"/>
      <c r="B2" s="227" t="s">
        <v>4</v>
      </c>
      <c r="C2" s="260"/>
      <c r="D2" s="261"/>
      <c r="E2" s="221" t="s">
        <v>424</v>
      </c>
      <c r="F2" s="222" t="s">
        <v>425</v>
      </c>
      <c r="G2" s="222" t="s">
        <v>426</v>
      </c>
      <c r="H2" s="222" t="s">
        <v>427</v>
      </c>
      <c r="I2" s="222" t="s">
        <v>428</v>
      </c>
      <c r="J2" s="222" t="s">
        <v>429</v>
      </c>
      <c r="K2" s="222" t="s">
        <v>430</v>
      </c>
      <c r="L2" s="222" t="s">
        <v>431</v>
      </c>
      <c r="M2" s="222" t="s">
        <v>432</v>
      </c>
      <c r="N2" s="222" t="s">
        <v>433</v>
      </c>
      <c r="O2" s="222" t="s">
        <v>434</v>
      </c>
      <c r="P2" s="223" t="s">
        <v>435</v>
      </c>
      <c r="Q2" s="224"/>
      <c r="R2" s="228" t="s">
        <v>417</v>
      </c>
      <c r="S2" s="228" t="s">
        <v>418</v>
      </c>
      <c r="T2" s="229" t="s">
        <v>419</v>
      </c>
      <c r="U2" s="230" t="s">
        <v>420</v>
      </c>
      <c r="V2" s="230" t="s">
        <v>421</v>
      </c>
    </row>
    <row r="3" spans="1:22" ht="14.25">
      <c r="A3" s="231" t="str">
        <f>May!B24</f>
        <v>BELVOIR</v>
      </c>
      <c r="B3" s="232" t="s">
        <v>422</v>
      </c>
      <c r="C3" s="233" t="s">
        <v>423</v>
      </c>
      <c r="D3" s="234">
        <v>1</v>
      </c>
      <c r="E3" s="235">
        <f ca="1">IF(ISNUMBER(INDIRECT("'"&amp;E$2&amp;"G"&amp;$Q3))=FALSE,"",INDIRECT("'"&amp;E$2&amp;"G"&amp;$Q3))</f>
        <v>29.504527023284886</v>
      </c>
      <c r="F3" s="236">
        <f aca="true" ca="1" t="shared" si="0" ref="F3:P18">IF(ISNUMBER(INDIRECT("'"&amp;F$2&amp;"G"&amp;$Q3))=FALSE,"",INDIRECT("'"&amp;F$2&amp;"G"&amp;$Q3))</f>
        <v>43.651848772296084</v>
      </c>
      <c r="G3" s="236">
        <f ca="1" t="shared" si="0"/>
      </c>
      <c r="H3" s="236"/>
      <c r="I3" s="236">
        <f ca="1" t="shared" si="0"/>
      </c>
      <c r="J3" s="236">
        <f ca="1" t="shared" si="0"/>
      </c>
      <c r="K3" s="236">
        <f ca="1" t="shared" si="0"/>
      </c>
      <c r="L3" s="236">
        <f ca="1" t="shared" si="0"/>
      </c>
      <c r="M3" s="236">
        <f ca="1" t="shared" si="0"/>
      </c>
      <c r="N3" s="236">
        <f ca="1" t="shared" si="0"/>
        <v>35.5973004548927</v>
      </c>
      <c r="O3" s="236">
        <f ca="1" t="shared" si="0"/>
        <v>40.54094572945028</v>
      </c>
      <c r="P3" s="237">
        <f ca="1" t="shared" si="0"/>
        <v>35.49167128255344</v>
      </c>
      <c r="Q3" s="238">
        <v>24</v>
      </c>
      <c r="R3" s="239">
        <f>AVERAGE(E3:P3)</f>
        <v>36.957258652495476</v>
      </c>
      <c r="S3" s="240">
        <f aca="true" t="shared" si="1" ref="S3:S31">R3*$V$1</f>
        <v>40.652984517745026</v>
      </c>
      <c r="T3" s="241">
        <f>((COUNT(E3:P3)/12))</f>
        <v>0.4166666666666667</v>
      </c>
      <c r="U3" s="242">
        <f>COUNT(E3:P3)</f>
        <v>5</v>
      </c>
      <c r="V3" s="243">
        <f>STDEV(E3:P3)</f>
        <v>5.412970333210368</v>
      </c>
    </row>
    <row r="4" spans="1:22" ht="14.25">
      <c r="A4" s="231" t="str">
        <f>May!B25</f>
        <v>JACKSON</v>
      </c>
      <c r="B4" s="244" t="s">
        <v>422</v>
      </c>
      <c r="C4" s="245" t="s">
        <v>423</v>
      </c>
      <c r="D4" s="246">
        <v>2</v>
      </c>
      <c r="E4" s="235">
        <f aca="true" ca="1" t="shared" si="2" ref="E4:P31">IF(ISNUMBER(INDIRECT("'"&amp;E$2&amp;"G"&amp;$Q4))=FALSE,"",INDIRECT("'"&amp;E$2&amp;"G"&amp;$Q4))</f>
        <v>23.976183874319084</v>
      </c>
      <c r="F4" s="236">
        <f ca="1" t="shared" si="0"/>
      </c>
      <c r="G4" s="236">
        <f ca="1" t="shared" si="0"/>
        <v>41.92895871578325</v>
      </c>
      <c r="H4" s="236">
        <f ca="1" t="shared" si="0"/>
        <v>23.90601354177435</v>
      </c>
      <c r="I4" s="236">
        <f ca="1" t="shared" si="0"/>
        <v>23.107674880268195</v>
      </c>
      <c r="J4" s="236">
        <f ca="1" t="shared" si="0"/>
      </c>
      <c r="K4" s="236">
        <f ca="1" t="shared" si="0"/>
      </c>
      <c r="L4" s="236">
        <f ca="1" t="shared" si="0"/>
        <v>25.572207870911534</v>
      </c>
      <c r="M4" s="236">
        <f ca="1" t="shared" si="0"/>
        <v>25.767183424213275</v>
      </c>
      <c r="N4" s="236">
        <f ca="1" t="shared" si="0"/>
        <v>27.171580405939086</v>
      </c>
      <c r="O4" s="236">
        <f ca="1" t="shared" si="0"/>
        <v>39.91984488958405</v>
      </c>
      <c r="P4" s="237">
        <f ca="1" t="shared" si="0"/>
        <v>35.62593479648777</v>
      </c>
      <c r="Q4" s="247">
        <f>Q3+1</f>
        <v>25</v>
      </c>
      <c r="R4" s="248">
        <f aca="true" t="shared" si="3" ref="R4:R31">AVERAGE(E4:P4)</f>
        <v>29.663953599920067</v>
      </c>
      <c r="S4" s="249">
        <f t="shared" si="1"/>
        <v>32.63034895991208</v>
      </c>
      <c r="T4" s="250">
        <f aca="true" t="shared" si="4" ref="T4:T31">((COUNT(E4:P4)/12))</f>
        <v>0.75</v>
      </c>
      <c r="U4" s="251">
        <f aca="true" t="shared" si="5" ref="U4:U31">COUNT(E4:P4)</f>
        <v>9</v>
      </c>
      <c r="V4" s="243">
        <f aca="true" t="shared" si="6" ref="V4:V31">STDEV(E4:P4)</f>
        <v>7.3975282214012035</v>
      </c>
    </row>
    <row r="5" spans="1:22" ht="14.25">
      <c r="A5" s="231" t="str">
        <f>May!B26</f>
        <v>OXFORD</v>
      </c>
      <c r="B5" s="244" t="s">
        <v>422</v>
      </c>
      <c r="C5" s="245" t="s">
        <v>423</v>
      </c>
      <c r="D5" s="246">
        <v>3</v>
      </c>
      <c r="E5" s="235">
        <f ca="1" t="shared" si="2"/>
        <v>26.799779666410345</v>
      </c>
      <c r="F5" s="236">
        <f ca="1" t="shared" si="0"/>
        <v>36.11048271706579</v>
      </c>
      <c r="G5" s="236">
        <f ca="1" t="shared" si="0"/>
        <v>25.71519618480778</v>
      </c>
      <c r="H5" s="236">
        <f ca="1" t="shared" si="0"/>
        <v>23.01848458553792</v>
      </c>
      <c r="I5" s="236">
        <f ca="1" t="shared" si="0"/>
        <v>16.30540793289349</v>
      </c>
      <c r="J5" s="236">
        <f ca="1" t="shared" si="0"/>
      </c>
      <c r="K5" s="236">
        <f ca="1" t="shared" si="0"/>
      </c>
      <c r="L5" s="236">
        <f ca="1" t="shared" si="0"/>
        <v>10.355243397384442</v>
      </c>
      <c r="M5" s="236">
        <f ca="1" t="shared" si="0"/>
        <v>22.21939747794915</v>
      </c>
      <c r="N5" s="236">
        <f ca="1" t="shared" si="0"/>
        <v>22.24573834404369</v>
      </c>
      <c r="O5" s="236">
        <f ca="1" t="shared" si="0"/>
        <v>30.211802848632367</v>
      </c>
      <c r="P5" s="237">
        <f ca="1" t="shared" si="0"/>
        <v>31.785538531918245</v>
      </c>
      <c r="Q5" s="247">
        <f aca="true" t="shared" si="7" ref="Q5:Q31">Q4+1</f>
        <v>26</v>
      </c>
      <c r="R5" s="248">
        <f t="shared" si="3"/>
        <v>24.476707168664323</v>
      </c>
      <c r="S5" s="249">
        <f t="shared" si="1"/>
        <v>26.924377885530756</v>
      </c>
      <c r="T5" s="250">
        <f t="shared" si="4"/>
        <v>0.8333333333333334</v>
      </c>
      <c r="U5" s="251">
        <f t="shared" si="5"/>
        <v>10</v>
      </c>
      <c r="V5" s="243">
        <f t="shared" si="6"/>
        <v>7.505335472704978</v>
      </c>
    </row>
    <row r="6" spans="1:22" ht="14.25">
      <c r="A6" s="231" t="str">
        <f>May!B27</f>
        <v>ABBOTS</v>
      </c>
      <c r="B6" s="244" t="s">
        <v>422</v>
      </c>
      <c r="C6" s="245" t="s">
        <v>423</v>
      </c>
      <c r="D6" s="246">
        <v>4</v>
      </c>
      <c r="E6" s="235">
        <f ca="1" t="shared" si="2"/>
        <v>22.924877368606506</v>
      </c>
      <c r="F6" s="236">
        <f ca="1" t="shared" si="0"/>
        <v>29.78013894806076</v>
      </c>
      <c r="G6" s="236">
        <f ca="1" t="shared" si="0"/>
        <v>24.118321046999174</v>
      </c>
      <c r="H6" s="236">
        <f ca="1" t="shared" si="0"/>
        <v>18.02679887101371</v>
      </c>
      <c r="I6" s="236">
        <f ca="1" t="shared" si="0"/>
      </c>
      <c r="J6" s="236">
        <f ca="1" t="shared" si="0"/>
      </c>
      <c r="K6" s="236">
        <f ca="1" t="shared" si="0"/>
      </c>
      <c r="L6" s="236">
        <f ca="1" t="shared" si="0"/>
        <v>13.402453353543732</v>
      </c>
      <c r="M6" s="236">
        <f ca="1" t="shared" si="0"/>
        <v>20.797836369295872</v>
      </c>
      <c r="N6" s="236">
        <f ca="1" t="shared" si="0"/>
        <v>22.566145824083762</v>
      </c>
      <c r="O6" s="236">
        <f ca="1" t="shared" si="0"/>
        <v>29.590625593808298</v>
      </c>
      <c r="P6" s="237">
        <f ca="1" t="shared" si="0"/>
        <v>28.995038578492924</v>
      </c>
      <c r="Q6" s="247">
        <f t="shared" si="7"/>
        <v>27</v>
      </c>
      <c r="R6" s="248">
        <f t="shared" si="3"/>
        <v>23.355803994878304</v>
      </c>
      <c r="S6" s="249">
        <f t="shared" si="1"/>
        <v>25.691384394366136</v>
      </c>
      <c r="T6" s="250">
        <f t="shared" si="4"/>
        <v>0.75</v>
      </c>
      <c r="U6" s="251">
        <f t="shared" si="5"/>
        <v>9</v>
      </c>
      <c r="V6" s="243">
        <f t="shared" si="6"/>
        <v>5.560434106951175</v>
      </c>
    </row>
    <row r="7" spans="1:22" ht="14.25">
      <c r="A7" s="231" t="str">
        <f>May!B28</f>
        <v>BARDON</v>
      </c>
      <c r="B7" s="244" t="s">
        <v>422</v>
      </c>
      <c r="C7" s="245" t="s">
        <v>423</v>
      </c>
      <c r="D7" s="246">
        <v>5</v>
      </c>
      <c r="E7" s="235">
        <f ca="1" t="shared" si="2"/>
        <v>46.64806701257284</v>
      </c>
      <c r="F7" s="236">
        <f ca="1" t="shared" si="0"/>
        <v>75.08338174706971</v>
      </c>
      <c r="G7" s="236">
        <f ca="1" t="shared" si="0"/>
        <v>45.323607575758835</v>
      </c>
      <c r="H7" s="236">
        <f ca="1" t="shared" si="0"/>
        <v>39.373234514020666</v>
      </c>
      <c r="I7" s="236">
        <f ca="1" t="shared" si="0"/>
        <v>31.602263690263904</v>
      </c>
      <c r="J7" s="236">
        <f ca="1" t="shared" si="0"/>
      </c>
      <c r="K7" s="236">
        <f ca="1" t="shared" si="0"/>
      </c>
      <c r="L7" s="236">
        <f ca="1" t="shared" si="0"/>
        <v>18.841685393080077</v>
      </c>
      <c r="M7" s="236">
        <f ca="1" t="shared" si="0"/>
        <v>37.773906060649495</v>
      </c>
      <c r="N7" s="236">
        <f ca="1" t="shared" si="0"/>
        <v>35.23057238247864</v>
      </c>
      <c r="O7" s="236">
        <f ca="1" t="shared" si="0"/>
        <v>45.687517710816266</v>
      </c>
      <c r="P7" s="237">
        <f ca="1" t="shared" si="0"/>
        <v>40.19687191773984</v>
      </c>
      <c r="Q7" s="247">
        <f t="shared" si="7"/>
        <v>28</v>
      </c>
      <c r="R7" s="248">
        <f t="shared" si="3"/>
        <v>41.57611080044502</v>
      </c>
      <c r="S7" s="249">
        <f t="shared" si="1"/>
        <v>45.733721880489526</v>
      </c>
      <c r="T7" s="250">
        <f t="shared" si="4"/>
        <v>0.8333333333333334</v>
      </c>
      <c r="U7" s="251">
        <f t="shared" si="5"/>
        <v>10</v>
      </c>
      <c r="V7" s="243">
        <f t="shared" si="6"/>
        <v>14.365153254696573</v>
      </c>
    </row>
    <row r="8" spans="1:22" ht="14.25">
      <c r="A8" s="231" t="str">
        <f>May!B29</f>
        <v>DERBY RD</v>
      </c>
      <c r="B8" s="252" t="s">
        <v>422</v>
      </c>
      <c r="C8" s="253" t="s">
        <v>423</v>
      </c>
      <c r="D8" s="254">
        <v>6</v>
      </c>
      <c r="E8" s="235">
        <f ca="1" t="shared" si="2"/>
      </c>
      <c r="F8" s="236">
        <f ca="1" t="shared" si="0"/>
        <v>35.037914304895736</v>
      </c>
      <c r="G8" s="236">
        <f ca="1" t="shared" si="0"/>
      </c>
      <c r="H8" s="236">
        <f ca="1" t="shared" si="0"/>
        <v>21.708366701880948</v>
      </c>
      <c r="I8" s="236">
        <f ca="1" t="shared" si="0"/>
        <v>26.35956494804598</v>
      </c>
      <c r="J8" s="236">
        <f ca="1" t="shared" si="0"/>
      </c>
      <c r="K8" s="236">
        <f ca="1" t="shared" si="0"/>
      </c>
      <c r="L8" s="236">
        <f ca="1" t="shared" si="0"/>
        <v>29.303877828175935</v>
      </c>
      <c r="M8" s="236">
        <f ca="1" t="shared" si="0"/>
        <v>34.05211453540105</v>
      </c>
      <c r="N8" s="236">
        <f ca="1" t="shared" si="0"/>
        <v>31.2920690254817</v>
      </c>
      <c r="O8" s="236">
        <f ca="1" t="shared" si="0"/>
        <v>49.79312743418938</v>
      </c>
      <c r="P8" s="237">
        <f ca="1" t="shared" si="0"/>
        <v>44.81273898279991</v>
      </c>
      <c r="Q8" s="247">
        <f t="shared" si="7"/>
        <v>29</v>
      </c>
      <c r="R8" s="248">
        <f t="shared" si="3"/>
        <v>34.044971720108826</v>
      </c>
      <c r="S8" s="249">
        <f t="shared" si="1"/>
        <v>37.44946889211971</v>
      </c>
      <c r="T8" s="250">
        <f t="shared" si="4"/>
        <v>0.6666666666666666</v>
      </c>
      <c r="U8" s="251">
        <f t="shared" si="5"/>
        <v>8</v>
      </c>
      <c r="V8" s="243">
        <f t="shared" si="6"/>
        <v>9.306287823532069</v>
      </c>
    </row>
    <row r="9" spans="1:22" ht="14.25">
      <c r="A9" s="231" t="str">
        <f>May!B30</f>
        <v>MEASHAM</v>
      </c>
      <c r="B9" s="244" t="s">
        <v>422</v>
      </c>
      <c r="C9" s="245" t="s">
        <v>423</v>
      </c>
      <c r="D9" s="246">
        <v>7</v>
      </c>
      <c r="E9" s="235">
        <f ca="1" t="shared" si="2"/>
        <v>26.37362757053505</v>
      </c>
      <c r="F9" s="236">
        <f ca="1" t="shared" si="0"/>
        <v>32.84567532431538</v>
      </c>
      <c r="G9" s="236">
        <f ca="1" t="shared" si="0"/>
        <v>35.40205595139003</v>
      </c>
      <c r="H9" s="236">
        <f ca="1" t="shared" si="0"/>
        <v>25.23306270732004</v>
      </c>
      <c r="I9" s="236">
        <f ca="1" t="shared" si="0"/>
      </c>
      <c r="J9" s="236">
        <f ca="1" t="shared" si="0"/>
      </c>
      <c r="K9" s="236">
        <f ca="1" t="shared" si="0"/>
      </c>
      <c r="L9" s="236">
        <f ca="1" t="shared" si="0"/>
        <v>19.224238634095997</v>
      </c>
      <c r="M9" s="236">
        <f ca="1" t="shared" si="0"/>
      </c>
      <c r="N9" s="236">
        <f ca="1" t="shared" si="0"/>
        <v>27.31151659533512</v>
      </c>
      <c r="O9" s="236">
        <f ca="1" t="shared" si="0"/>
        <v>34.65507051042359</v>
      </c>
      <c r="P9" s="237">
        <f ca="1" t="shared" si="0"/>
        <v>34.479213412199265</v>
      </c>
      <c r="Q9" s="247">
        <f t="shared" si="7"/>
        <v>30</v>
      </c>
      <c r="R9" s="248">
        <f t="shared" si="3"/>
        <v>29.440557588201813</v>
      </c>
      <c r="S9" s="249">
        <f t="shared" si="1"/>
        <v>32.384613347022</v>
      </c>
      <c r="T9" s="250">
        <f t="shared" si="4"/>
        <v>0.6666666666666666</v>
      </c>
      <c r="U9" s="251">
        <f t="shared" si="5"/>
        <v>8</v>
      </c>
      <c r="V9" s="243">
        <f t="shared" si="6"/>
        <v>5.803060134680811</v>
      </c>
    </row>
    <row r="10" spans="1:22" ht="14.25">
      <c r="A10" s="231" t="str">
        <f>May!B31</f>
        <v>BOUNDARY</v>
      </c>
      <c r="B10" s="244" t="s">
        <v>422</v>
      </c>
      <c r="C10" s="245" t="s">
        <v>423</v>
      </c>
      <c r="D10" s="246">
        <v>8</v>
      </c>
      <c r="E10" s="235">
        <f ca="1" t="shared" si="2"/>
        <v>21.06966784979424</v>
      </c>
      <c r="F10" s="236">
        <f ca="1" t="shared" si="0"/>
        <v>28.93955210745872</v>
      </c>
      <c r="G10" s="236">
        <f ca="1" t="shared" si="0"/>
        <v>32.86937632665849</v>
      </c>
      <c r="H10" s="236">
        <f ca="1" t="shared" si="0"/>
        <v>18.514697893959315</v>
      </c>
      <c r="I10" s="236">
        <f ca="1" t="shared" si="0"/>
        <v>13.431115113720043</v>
      </c>
      <c r="J10" s="236">
        <f ca="1" t="shared" si="0"/>
      </c>
      <c r="K10" s="236">
        <f ca="1" t="shared" si="0"/>
      </c>
      <c r="L10" s="236">
        <f ca="1" t="shared" si="0"/>
      </c>
      <c r="M10" s="236">
        <f ca="1" t="shared" si="0"/>
      </c>
      <c r="N10" s="236">
        <f ca="1" t="shared" si="0"/>
        <v>17.99387984890586</v>
      </c>
      <c r="O10" s="236">
        <f ca="1" t="shared" si="0"/>
        <v>31.099760633773272</v>
      </c>
      <c r="P10" s="237">
        <f ca="1" t="shared" si="0"/>
        <v>22.61510293500064</v>
      </c>
      <c r="Q10" s="247">
        <f t="shared" si="7"/>
        <v>31</v>
      </c>
      <c r="R10" s="248">
        <f t="shared" si="3"/>
        <v>23.316644088658823</v>
      </c>
      <c r="S10" s="249">
        <f t="shared" si="1"/>
        <v>25.648308497524706</v>
      </c>
      <c r="T10" s="250">
        <f t="shared" si="4"/>
        <v>0.6666666666666666</v>
      </c>
      <c r="U10" s="251">
        <f t="shared" si="5"/>
        <v>8</v>
      </c>
      <c r="V10" s="243">
        <f t="shared" si="6"/>
        <v>6.94986066340358</v>
      </c>
    </row>
    <row r="11" spans="1:22" ht="14.25">
      <c r="A11" s="231" t="str">
        <f>May!B32</f>
        <v>ASH MARL</v>
      </c>
      <c r="B11" s="244" t="s">
        <v>422</v>
      </c>
      <c r="C11" s="245" t="s">
        <v>423</v>
      </c>
      <c r="D11" s="246">
        <v>9</v>
      </c>
      <c r="E11" s="235">
        <f ca="1" t="shared" si="2"/>
      </c>
      <c r="F11" s="236">
        <f ca="1" t="shared" si="0"/>
        <v>29.85589949946093</v>
      </c>
      <c r="G11" s="236">
        <f ca="1" t="shared" si="0"/>
        <v>24.884493140995076</v>
      </c>
      <c r="H11" s="236">
        <f ca="1" t="shared" si="0"/>
        <v>30.511735950617286</v>
      </c>
      <c r="I11" s="236">
        <f ca="1" t="shared" si="0"/>
        <v>21.88856493454662</v>
      </c>
      <c r="J11" s="236">
        <f ca="1" t="shared" si="0"/>
      </c>
      <c r="K11" s="236">
        <f ca="1" t="shared" si="0"/>
      </c>
      <c r="L11" s="236">
        <f ca="1" t="shared" si="0"/>
      </c>
      <c r="M11" s="236">
        <f ca="1" t="shared" si="0"/>
      </c>
      <c r="N11" s="236">
        <f ca="1" t="shared" si="0"/>
        <v>32.453163637886206</v>
      </c>
      <c r="O11" s="236">
        <f ca="1" t="shared" si="0"/>
        <v>47.8708520134</v>
      </c>
      <c r="P11" s="237">
        <f ca="1" t="shared" si="0"/>
        <v>40.81158575791218</v>
      </c>
      <c r="Q11" s="247">
        <f t="shared" si="7"/>
        <v>32</v>
      </c>
      <c r="R11" s="248">
        <f t="shared" si="3"/>
        <v>32.61089927640261</v>
      </c>
      <c r="S11" s="249">
        <f t="shared" si="1"/>
        <v>35.871989204042876</v>
      </c>
      <c r="T11" s="250">
        <f t="shared" si="4"/>
        <v>0.5833333333333334</v>
      </c>
      <c r="U11" s="251">
        <f t="shared" si="5"/>
        <v>7</v>
      </c>
      <c r="V11" s="243">
        <f t="shared" si="6"/>
        <v>9.007447037332884</v>
      </c>
    </row>
    <row r="12" spans="1:22" ht="14.25">
      <c r="A12" s="231" t="str">
        <f>May!B33</f>
        <v>M1 MOLE</v>
      </c>
      <c r="B12" s="244" t="s">
        <v>422</v>
      </c>
      <c r="C12" s="245" t="s">
        <v>423</v>
      </c>
      <c r="D12" s="246">
        <v>10</v>
      </c>
      <c r="E12" s="235">
        <f ca="1" t="shared" si="2"/>
        <v>0.834659092275148</v>
      </c>
      <c r="F12" s="236">
        <f ca="1" t="shared" si="0"/>
      </c>
      <c r="G12" s="236">
        <f ca="1" t="shared" si="0"/>
      </c>
      <c r="H12" s="236">
        <f ca="1" t="shared" si="0"/>
      </c>
      <c r="I12" s="236">
        <f ca="1" t="shared" si="0"/>
        <v>49.95483269699965</v>
      </c>
      <c r="J12" s="236">
        <f ca="1" t="shared" si="0"/>
      </c>
      <c r="K12" s="236">
        <f ca="1" t="shared" si="0"/>
      </c>
      <c r="L12" s="236">
        <f ca="1" t="shared" si="0"/>
        <v>45.716622964559384</v>
      </c>
      <c r="M12" s="236">
        <f ca="1" t="shared" si="0"/>
        <v>58.31913868705291</v>
      </c>
      <c r="N12" s="236">
        <f ca="1" t="shared" si="0"/>
        <v>39.19487232045794</v>
      </c>
      <c r="O12" s="236">
        <f ca="1" t="shared" si="0"/>
        <v>82.81480317484612</v>
      </c>
      <c r="P12" s="237">
        <f ca="1" t="shared" si="0"/>
        <v>53.52402679633812</v>
      </c>
      <c r="Q12" s="247">
        <f t="shared" si="7"/>
        <v>33</v>
      </c>
      <c r="R12" s="248">
        <f t="shared" si="3"/>
        <v>47.19413653321846</v>
      </c>
      <c r="S12" s="249">
        <f t="shared" si="1"/>
        <v>51.91355018654031</v>
      </c>
      <c r="T12" s="250">
        <f t="shared" si="4"/>
        <v>0.5833333333333334</v>
      </c>
      <c r="U12" s="251">
        <f t="shared" si="5"/>
        <v>7</v>
      </c>
      <c r="V12" s="243">
        <f t="shared" si="6"/>
        <v>24.683526699187784</v>
      </c>
    </row>
    <row r="13" spans="1:22" ht="14.25">
      <c r="A13" s="231" t="str">
        <f>May!B34</f>
        <v>ASH A42</v>
      </c>
      <c r="B13" s="244" t="s">
        <v>422</v>
      </c>
      <c r="C13" s="245" t="s">
        <v>423</v>
      </c>
      <c r="D13" s="246">
        <v>11</v>
      </c>
      <c r="E13" s="235">
        <f ca="1" t="shared" si="2"/>
        <v>24.8916776977198</v>
      </c>
      <c r="F13" s="236">
        <f ca="1" t="shared" si="0"/>
        <v>31.023447430750874</v>
      </c>
      <c r="G13" s="236">
        <f ca="1" t="shared" si="0"/>
        <v>27.33832231503884</v>
      </c>
      <c r="H13" s="236">
        <f ca="1" t="shared" si="0"/>
        <v>24.407780053549327</v>
      </c>
      <c r="I13" s="236">
        <f ca="1" t="shared" si="0"/>
      </c>
      <c r="J13" s="236">
        <f ca="1" t="shared" si="0"/>
      </c>
      <c r="K13" s="236">
        <f ca="1" t="shared" si="0"/>
      </c>
      <c r="L13" s="236">
        <f ca="1" t="shared" si="0"/>
        <v>16.671922138536498</v>
      </c>
      <c r="M13" s="236">
        <f ca="1" t="shared" si="0"/>
        <v>24.368680016112787</v>
      </c>
      <c r="N13" s="236">
        <f ca="1" t="shared" si="0"/>
        <v>32.066719826030265</v>
      </c>
      <c r="O13" s="236">
        <f ca="1" t="shared" si="0"/>
        <v>33.01000391642431</v>
      </c>
      <c r="P13" s="237">
        <f ca="1" t="shared" si="0"/>
        <v>32.77947360424575</v>
      </c>
      <c r="Q13" s="247">
        <f t="shared" si="7"/>
        <v>34</v>
      </c>
      <c r="R13" s="248">
        <f t="shared" si="3"/>
        <v>27.395336333156497</v>
      </c>
      <c r="S13" s="249">
        <f t="shared" si="1"/>
        <v>30.13486996647215</v>
      </c>
      <c r="T13" s="250">
        <f t="shared" si="4"/>
        <v>0.75</v>
      </c>
      <c r="U13" s="251">
        <f t="shared" si="5"/>
        <v>9</v>
      </c>
      <c r="V13" s="243">
        <f t="shared" si="6"/>
        <v>5.418114873208537</v>
      </c>
    </row>
    <row r="14" spans="1:22" ht="14.25">
      <c r="A14" s="231" t="str">
        <f>May!B35</f>
        <v>CD HIGH</v>
      </c>
      <c r="B14" s="252" t="s">
        <v>422</v>
      </c>
      <c r="C14" s="253" t="s">
        <v>423</v>
      </c>
      <c r="D14" s="254">
        <v>12</v>
      </c>
      <c r="E14" s="235">
        <f ca="1" t="shared" si="2"/>
        <v>35.954000497316166</v>
      </c>
      <c r="F14" s="236">
        <f ca="1" t="shared" si="0"/>
        <v>42.77477505590409</v>
      </c>
      <c r="G14" s="236">
        <f ca="1" t="shared" si="0"/>
        <v>41.413551515152655</v>
      </c>
      <c r="H14" s="236">
        <f ca="1" t="shared" si="0"/>
        <v>42.15898220483268</v>
      </c>
      <c r="I14" s="236">
        <f ca="1" t="shared" si="0"/>
        <v>32.01993468424992</v>
      </c>
      <c r="J14" s="236">
        <f ca="1" t="shared" si="0"/>
      </c>
      <c r="K14" s="236">
        <f ca="1" t="shared" si="0"/>
      </c>
      <c r="L14" s="236">
        <f ca="1" t="shared" si="0"/>
        <v>22.379521063489506</v>
      </c>
      <c r="M14" s="236">
        <f ca="1" t="shared" si="0"/>
        <v>35.18122231352469</v>
      </c>
      <c r="N14" s="236">
        <f ca="1" t="shared" si="0"/>
        <v>28.922806619607336</v>
      </c>
      <c r="O14" s="236">
        <f ca="1" t="shared" si="0"/>
        <v>47.91069738067795</v>
      </c>
      <c r="P14" s="237">
        <f ca="1" t="shared" si="0"/>
        <v>40.70409942364356</v>
      </c>
      <c r="Q14" s="247">
        <f t="shared" si="7"/>
        <v>35</v>
      </c>
      <c r="R14" s="248">
        <f t="shared" si="3"/>
        <v>36.94195907583986</v>
      </c>
      <c r="S14" s="249">
        <f t="shared" si="1"/>
        <v>40.63615498342385</v>
      </c>
      <c r="T14" s="250">
        <f t="shared" si="4"/>
        <v>0.8333333333333334</v>
      </c>
      <c r="U14" s="251">
        <f t="shared" si="5"/>
        <v>10</v>
      </c>
      <c r="V14" s="243">
        <f t="shared" si="6"/>
        <v>7.603910680373962</v>
      </c>
    </row>
    <row r="15" spans="1:22" ht="14.25">
      <c r="A15" s="231" t="str">
        <f>May!B36</f>
        <v>CD EMA</v>
      </c>
      <c r="B15" s="252" t="s">
        <v>422</v>
      </c>
      <c r="C15" s="253" t="s">
        <v>423</v>
      </c>
      <c r="D15" s="254">
        <v>13</v>
      </c>
      <c r="E15" s="235">
        <f ca="1" t="shared" si="2"/>
        <v>20.598815213104125</v>
      </c>
      <c r="F15" s="236">
        <f ca="1" t="shared" si="0"/>
        <v>27.044696486958713</v>
      </c>
      <c r="G15" s="236">
        <f ca="1" t="shared" si="0"/>
        <v>23.787933087445314</v>
      </c>
      <c r="H15" s="236">
        <f ca="1" t="shared" si="0"/>
        <v>19.15347380044782</v>
      </c>
      <c r="I15" s="236">
        <f ca="1" t="shared" si="0"/>
        <v>14.31568929385006</v>
      </c>
      <c r="J15" s="236">
        <f ca="1" t="shared" si="0"/>
      </c>
      <c r="K15" s="236">
        <f ca="1" t="shared" si="0"/>
      </c>
      <c r="L15" s="236">
        <f ca="1" t="shared" si="0"/>
        <v>14.181082654088922</v>
      </c>
      <c r="M15" s="236">
        <f ca="1" t="shared" si="0"/>
        <v>2.250326293876769</v>
      </c>
      <c r="N15" s="236">
        <f ca="1" t="shared" si="0"/>
        <v>19.175926733141598</v>
      </c>
      <c r="O15" s="236">
        <f ca="1" t="shared" si="0"/>
        <v>23.949452714786915</v>
      </c>
      <c r="P15" s="237">
        <f ca="1" t="shared" si="0"/>
        <v>29.381747440763974</v>
      </c>
      <c r="Q15" s="247">
        <f t="shared" si="7"/>
        <v>36</v>
      </c>
      <c r="R15" s="248">
        <f t="shared" si="3"/>
        <v>19.383914371846423</v>
      </c>
      <c r="S15" s="249">
        <f t="shared" si="1"/>
        <v>21.322305809031068</v>
      </c>
      <c r="T15" s="250">
        <f t="shared" si="4"/>
        <v>0.8333333333333334</v>
      </c>
      <c r="U15" s="251">
        <f t="shared" si="5"/>
        <v>10</v>
      </c>
      <c r="V15" s="243">
        <f t="shared" si="6"/>
        <v>7.79438772035037</v>
      </c>
    </row>
    <row r="16" spans="1:22" ht="14.25">
      <c r="A16" s="231" t="str">
        <f>May!B37</f>
        <v>CD STAT</v>
      </c>
      <c r="B16" s="252" t="s">
        <v>422</v>
      </c>
      <c r="C16" s="253" t="s">
        <v>423</v>
      </c>
      <c r="D16" s="254">
        <v>14</v>
      </c>
      <c r="E16" s="235">
        <f ca="1" t="shared" si="2"/>
        <v>35.72048880885109</v>
      </c>
      <c r="F16" s="236">
        <f ca="1" t="shared" si="0"/>
        <v>44.49092442618487</v>
      </c>
      <c r="G16" s="236">
        <f ca="1" t="shared" si="0"/>
        <v>36.673063509820665</v>
      </c>
      <c r="H16" s="236">
        <f ca="1" t="shared" si="0"/>
        <v>35.198485036314466</v>
      </c>
      <c r="I16" s="236">
        <f ca="1" t="shared" si="0"/>
        <v>30.91005826538511</v>
      </c>
      <c r="J16" s="236">
        <f ca="1" t="shared" si="0"/>
      </c>
      <c r="K16" s="236">
        <f ca="1" t="shared" si="0"/>
      </c>
      <c r="L16" s="236">
        <f ca="1" t="shared" si="0"/>
        <v>22.102546792896405</v>
      </c>
      <c r="M16" s="236">
        <f ca="1" t="shared" si="0"/>
        <v>36.16769765683794</v>
      </c>
      <c r="N16" s="236">
        <f ca="1" t="shared" si="0"/>
        <v>31.09466572473514</v>
      </c>
      <c r="O16" s="236">
        <f ca="1" t="shared" si="0"/>
        <v>43.04653079923837</v>
      </c>
      <c r="P16" s="237">
        <f ca="1" t="shared" si="0"/>
        <v>35.61556032508036</v>
      </c>
      <c r="Q16" s="247">
        <f t="shared" si="7"/>
        <v>37</v>
      </c>
      <c r="R16" s="248">
        <f t="shared" si="3"/>
        <v>35.102002134534445</v>
      </c>
      <c r="S16" s="249">
        <f t="shared" si="1"/>
        <v>38.61220234798789</v>
      </c>
      <c r="T16" s="250">
        <f t="shared" si="4"/>
        <v>0.8333333333333334</v>
      </c>
      <c r="U16" s="251">
        <f t="shared" si="5"/>
        <v>10</v>
      </c>
      <c r="V16" s="243">
        <f t="shared" si="6"/>
        <v>6.308230009796614</v>
      </c>
    </row>
    <row r="17" spans="1:22" ht="14.25">
      <c r="A17" s="231" t="str">
        <f>May!B38</f>
        <v>CD DISE</v>
      </c>
      <c r="B17" s="244" t="s">
        <v>422</v>
      </c>
      <c r="C17" s="245" t="s">
        <v>423</v>
      </c>
      <c r="D17" s="246">
        <v>15</v>
      </c>
      <c r="E17" s="235">
        <f ca="1" t="shared" si="2"/>
        <v>17.979312700455043</v>
      </c>
      <c r="F17" s="236">
        <f ca="1" t="shared" si="0"/>
        <v>28.921267263597805</v>
      </c>
      <c r="G17" s="236">
        <f ca="1" t="shared" si="0"/>
        <v>23.67780376760193</v>
      </c>
      <c r="H17" s="236">
        <f ca="1" t="shared" si="0"/>
        <v>21.80794342086848</v>
      </c>
      <c r="I17" s="236">
        <f ca="1" t="shared" si="0"/>
        <v>14.48215079726692</v>
      </c>
      <c r="J17" s="236">
        <f ca="1" t="shared" si="0"/>
      </c>
      <c r="K17" s="236">
        <f ca="1" t="shared" si="0"/>
      </c>
      <c r="L17" s="236">
        <f ca="1" t="shared" si="0"/>
        <v>11.57752451056759</v>
      </c>
      <c r="M17" s="236">
        <f ca="1" t="shared" si="0"/>
        <v>23.159352345797842</v>
      </c>
      <c r="N17" s="236">
        <f ca="1" t="shared" si="0"/>
        <v>0.05297830433455429</v>
      </c>
      <c r="O17" s="236">
        <f ca="1" t="shared" si="0"/>
        <v>24.457813739386935</v>
      </c>
      <c r="P17" s="237">
        <f ca="1" t="shared" si="0"/>
        <v>27.717138365564566</v>
      </c>
      <c r="Q17" s="247">
        <f t="shared" si="7"/>
        <v>38</v>
      </c>
      <c r="R17" s="248">
        <f t="shared" si="3"/>
        <v>19.383328521544165</v>
      </c>
      <c r="S17" s="249">
        <f t="shared" si="1"/>
        <v>21.321661373698582</v>
      </c>
      <c r="T17" s="250">
        <f t="shared" si="4"/>
        <v>0.8333333333333334</v>
      </c>
      <c r="U17" s="251">
        <f t="shared" si="5"/>
        <v>10</v>
      </c>
      <c r="V17" s="243">
        <f t="shared" si="6"/>
        <v>8.726336334774794</v>
      </c>
    </row>
    <row r="18" spans="1:22" ht="14.25">
      <c r="A18" s="231" t="str">
        <f>May!B39</f>
        <v>KEG A6</v>
      </c>
      <c r="B18" s="244" t="s">
        <v>422</v>
      </c>
      <c r="C18" s="245" t="s">
        <v>423</v>
      </c>
      <c r="D18" s="246">
        <v>16</v>
      </c>
      <c r="E18" s="235">
        <f ca="1" t="shared" si="2"/>
        <v>16.726943939981073</v>
      </c>
      <c r="F18" s="236">
        <f ca="1" t="shared" si="0"/>
        <v>48.57006716024058</v>
      </c>
      <c r="G18" s="236">
        <f ca="1" t="shared" si="0"/>
        <v>44.27725454545578</v>
      </c>
      <c r="H18" s="236">
        <f ca="1" t="shared" si="0"/>
        <v>45.405092454223485</v>
      </c>
      <c r="I18" s="236">
        <f ca="1" t="shared" si="0"/>
      </c>
      <c r="J18" s="236">
        <f ca="1" t="shared" si="0"/>
      </c>
      <c r="K18" s="236">
        <f ca="1" t="shared" si="0"/>
      </c>
      <c r="L18" s="236">
        <f ca="1" t="shared" si="0"/>
        <v>33.6246764493518</v>
      </c>
      <c r="M18" s="236">
        <f ca="1" t="shared" si="0"/>
        <v>44.87926759311615</v>
      </c>
      <c r="N18" s="236">
        <f ca="1" t="shared" si="0"/>
        <v>47.22931568651384</v>
      </c>
      <c r="O18" s="236">
        <f ca="1" t="shared" si="0"/>
        <v>0.23604706642383302</v>
      </c>
      <c r="P18" s="237">
        <f ca="1" t="shared" si="0"/>
        <v>22.644563222354474</v>
      </c>
      <c r="Q18" s="247">
        <f t="shared" si="7"/>
        <v>39</v>
      </c>
      <c r="R18" s="248">
        <f t="shared" si="3"/>
        <v>33.732580901962336</v>
      </c>
      <c r="S18" s="249">
        <f t="shared" si="1"/>
        <v>37.105838992158574</v>
      </c>
      <c r="T18" s="250">
        <f t="shared" si="4"/>
        <v>0.75</v>
      </c>
      <c r="U18" s="251">
        <f t="shared" si="5"/>
        <v>9</v>
      </c>
      <c r="V18" s="243">
        <f t="shared" si="6"/>
        <v>16.985892630347653</v>
      </c>
    </row>
    <row r="19" spans="1:22" ht="14.25">
      <c r="A19" s="231" t="str">
        <f>May!B40</f>
        <v>KEG EMA</v>
      </c>
      <c r="B19" s="244" t="s">
        <v>422</v>
      </c>
      <c r="C19" s="245" t="s">
        <v>423</v>
      </c>
      <c r="D19" s="246">
        <v>17</v>
      </c>
      <c r="E19" s="235">
        <f ca="1" t="shared" si="2"/>
        <v>26.849900754653067</v>
      </c>
      <c r="F19" s="236">
        <f ca="1" t="shared" si="2"/>
        <v>31.515350396027397</v>
      </c>
      <c r="G19" s="236">
        <f ca="1" t="shared" si="2"/>
        <v>24.72697424242493</v>
      </c>
      <c r="H19" s="236">
        <f ca="1" t="shared" si="2"/>
        <v>23.314804755356175</v>
      </c>
      <c r="I19" s="236">
        <f ca="1" t="shared" si="2"/>
      </c>
      <c r="J19" s="236">
        <f ca="1" t="shared" si="2"/>
      </c>
      <c r="K19" s="236">
        <f ca="1" t="shared" si="2"/>
      </c>
      <c r="L19" s="236">
        <f ca="1" t="shared" si="2"/>
        <v>19.22201437878925</v>
      </c>
      <c r="M19" s="236">
        <f ca="1" t="shared" si="2"/>
        <v>25.941549621242135</v>
      </c>
      <c r="N19" s="236">
        <f ca="1" t="shared" si="2"/>
        <v>20.384850380389942</v>
      </c>
      <c r="O19" s="236">
        <f ca="1" t="shared" si="2"/>
        <v>34.47173560521035</v>
      </c>
      <c r="P19" s="237">
        <f ca="1" t="shared" si="2"/>
        <v>31.53030528604539</v>
      </c>
      <c r="Q19" s="247">
        <f t="shared" si="7"/>
        <v>40</v>
      </c>
      <c r="R19" s="248">
        <f t="shared" si="3"/>
        <v>26.439720602237628</v>
      </c>
      <c r="S19" s="249">
        <f t="shared" si="1"/>
        <v>29.08369266246139</v>
      </c>
      <c r="T19" s="250">
        <f t="shared" si="4"/>
        <v>0.75</v>
      </c>
      <c r="U19" s="251">
        <f t="shared" si="5"/>
        <v>9</v>
      </c>
      <c r="V19" s="243">
        <f t="shared" si="6"/>
        <v>5.220884659146747</v>
      </c>
    </row>
    <row r="20" spans="1:22" ht="14.25">
      <c r="A20" s="231" t="str">
        <f>May!B41</f>
        <v>KEG MOLE</v>
      </c>
      <c r="B20" s="244" t="s">
        <v>422</v>
      </c>
      <c r="C20" s="245" t="s">
        <v>423</v>
      </c>
      <c r="D20" s="246">
        <v>18</v>
      </c>
      <c r="E20" s="235">
        <f ca="1" t="shared" si="2"/>
        <v>62.63798107981743</v>
      </c>
      <c r="F20" s="236">
        <f ca="1" t="shared" si="2"/>
        <v>71.42007602880832</v>
      </c>
      <c r="G20" s="236">
        <f ca="1" t="shared" si="2"/>
        <v>43.12075909091028</v>
      </c>
      <c r="H20" s="236">
        <f ca="1" t="shared" si="2"/>
        <v>55.489240500881834</v>
      </c>
      <c r="I20" s="236">
        <f ca="1" t="shared" si="2"/>
        <v>48.44610568344919</v>
      </c>
      <c r="J20" s="236">
        <f ca="1" t="shared" si="2"/>
      </c>
      <c r="K20" s="236">
        <f ca="1" t="shared" si="2"/>
      </c>
      <c r="L20" s="236">
        <f ca="1" t="shared" si="2"/>
        <v>50.260578216794386</v>
      </c>
      <c r="M20" s="236">
        <f ca="1" t="shared" si="2"/>
        <v>42.127348600794306</v>
      </c>
      <c r="N20" s="236">
        <f ca="1" t="shared" si="2"/>
        <v>38.444450590129684</v>
      </c>
      <c r="O20" s="236">
        <f ca="1" t="shared" si="2"/>
        <v>79.52974946367341</v>
      </c>
      <c r="P20" s="237">
        <f ca="1" t="shared" si="2"/>
        <v>55.968431169714194</v>
      </c>
      <c r="Q20" s="247">
        <f t="shared" si="7"/>
        <v>41</v>
      </c>
      <c r="R20" s="248">
        <f t="shared" si="3"/>
        <v>54.74447204249731</v>
      </c>
      <c r="S20" s="249">
        <f t="shared" si="1"/>
        <v>60.21891924674704</v>
      </c>
      <c r="T20" s="250">
        <f t="shared" si="4"/>
        <v>0.8333333333333334</v>
      </c>
      <c r="U20" s="251">
        <f t="shared" si="5"/>
        <v>10</v>
      </c>
      <c r="V20" s="243">
        <f t="shared" si="6"/>
        <v>13.235112872715016</v>
      </c>
    </row>
    <row r="21" spans="1:22" ht="14.25">
      <c r="A21" s="231" t="str">
        <f>May!B42</f>
        <v>LW M1</v>
      </c>
      <c r="B21" s="244" t="s">
        <v>422</v>
      </c>
      <c r="C21" s="245" t="s">
        <v>423</v>
      </c>
      <c r="D21" s="246">
        <v>19</v>
      </c>
      <c r="E21" s="235">
        <f ca="1" t="shared" si="2"/>
        <v>25.48389344311277</v>
      </c>
      <c r="F21" s="236">
        <f ca="1" t="shared" si="2"/>
        <v>36.0244905531192</v>
      </c>
      <c r="G21" s="236">
        <f ca="1" t="shared" si="2"/>
        <v>25.935454824512814</v>
      </c>
      <c r="H21" s="236">
        <f ca="1" t="shared" si="2"/>
        <v>26.495745022927693</v>
      </c>
      <c r="I21" s="236">
        <f ca="1" t="shared" si="2"/>
        <v>22.245020392344884</v>
      </c>
      <c r="J21" s="236">
        <f ca="1" t="shared" si="2"/>
      </c>
      <c r="K21" s="236">
        <f ca="1" t="shared" si="2"/>
      </c>
      <c r="L21" s="236">
        <f ca="1" t="shared" si="2"/>
        <v>16.21019495245091</v>
      </c>
      <c r="M21" s="236">
        <f ca="1" t="shared" si="2"/>
        <v>19.417075508352927</v>
      </c>
      <c r="N21" s="236">
        <f ca="1" t="shared" si="2"/>
        <v>29.02875096619226</v>
      </c>
      <c r="O21" s="236">
        <f ca="1" t="shared" si="2"/>
        <v>28.54956625133113</v>
      </c>
      <c r="P21" s="237">
        <f ca="1" t="shared" si="2"/>
        <v>31.54536776072709</v>
      </c>
      <c r="Q21" s="247">
        <f t="shared" si="7"/>
        <v>42</v>
      </c>
      <c r="R21" s="248">
        <f t="shared" si="3"/>
        <v>26.093555967507164</v>
      </c>
      <c r="S21" s="249">
        <f t="shared" si="1"/>
        <v>28.70291156425788</v>
      </c>
      <c r="T21" s="250">
        <f t="shared" si="4"/>
        <v>0.8333333333333334</v>
      </c>
      <c r="U21" s="251">
        <f t="shared" si="5"/>
        <v>10</v>
      </c>
      <c r="V21" s="243">
        <f t="shared" si="6"/>
        <v>5.779455496430747</v>
      </c>
    </row>
    <row r="22" spans="1:22" ht="14.25">
      <c r="A22" s="231" t="str">
        <f>May!B43</f>
        <v>LW WEST</v>
      </c>
      <c r="B22" s="244" t="s">
        <v>422</v>
      </c>
      <c r="C22" s="245" t="s">
        <v>423</v>
      </c>
      <c r="D22" s="246">
        <v>20</v>
      </c>
      <c r="E22" s="235">
        <f ca="1" t="shared" si="2"/>
        <v>36.320502337146706</v>
      </c>
      <c r="F22" s="236">
        <f ca="1" t="shared" si="2"/>
        <v>41.54125786600116</v>
      </c>
      <c r="G22" s="236">
        <f ca="1" t="shared" si="2"/>
        <v>35.07618837200565</v>
      </c>
      <c r="H22" s="236">
        <f ca="1" t="shared" si="2"/>
        <v>34.08694738624338</v>
      </c>
      <c r="I22" s="236">
        <f ca="1" t="shared" si="2"/>
        <v>27.071246761756363</v>
      </c>
      <c r="J22" s="236">
        <f ca="1" t="shared" si="2"/>
      </c>
      <c r="K22" s="236">
        <f ca="1" t="shared" si="2"/>
      </c>
      <c r="L22" s="236">
        <f ca="1" t="shared" si="2"/>
        <v>25.551663230134483</v>
      </c>
      <c r="M22" s="236">
        <f ca="1" t="shared" si="2"/>
        <v>26.854237762684612</v>
      </c>
      <c r="N22" s="236">
        <f ca="1" t="shared" si="2"/>
        <v>28.499029233232545</v>
      </c>
      <c r="O22" s="236">
        <f ca="1" t="shared" si="2"/>
        <v>38.87480463867025</v>
      </c>
      <c r="P22" s="237">
        <f ca="1" t="shared" si="2"/>
        <v>36.868375875261954</v>
      </c>
      <c r="Q22" s="247">
        <f t="shared" si="7"/>
        <v>43</v>
      </c>
      <c r="R22" s="248">
        <f t="shared" si="3"/>
        <v>33.07442534631371</v>
      </c>
      <c r="S22" s="249">
        <f t="shared" si="1"/>
        <v>36.38186788094509</v>
      </c>
      <c r="T22" s="250">
        <f t="shared" si="4"/>
        <v>0.8333333333333334</v>
      </c>
      <c r="U22" s="251">
        <f t="shared" si="5"/>
        <v>10</v>
      </c>
      <c r="V22" s="243">
        <f t="shared" si="6"/>
        <v>5.6524338074886975</v>
      </c>
    </row>
    <row r="23" spans="1:22" ht="14.25">
      <c r="A23" s="231" t="str">
        <f>May!B44</f>
        <v>COPT OAK</v>
      </c>
      <c r="B23" s="244" t="s">
        <v>422</v>
      </c>
      <c r="C23" s="245" t="s">
        <v>423</v>
      </c>
      <c r="D23" s="246">
        <v>21</v>
      </c>
      <c r="E23" s="235">
        <f ca="1" t="shared" si="2"/>
        <v>42.73088615517641</v>
      </c>
      <c r="F23" s="236">
        <f ca="1" t="shared" si="2"/>
        <v>46.4095386555105</v>
      </c>
      <c r="G23" s="236">
        <f ca="1" t="shared" si="2"/>
        <v>39.15097320643017</v>
      </c>
      <c r="H23" s="236">
        <f ca="1" t="shared" si="2"/>
        <v>40.7965907654321</v>
      </c>
      <c r="I23" s="236">
        <f ca="1" t="shared" si="2"/>
        <v>38.94265415318231</v>
      </c>
      <c r="J23" s="236">
        <f ca="1" t="shared" si="2"/>
      </c>
      <c r="K23" s="236">
        <f ca="1" t="shared" si="2"/>
      </c>
      <c r="L23" s="236">
        <f ca="1" t="shared" si="2"/>
        <v>33.94918969306738</v>
      </c>
      <c r="M23" s="236">
        <f ca="1" t="shared" si="2"/>
        <v>35.317454521159554</v>
      </c>
      <c r="N23" s="236">
        <f ca="1" t="shared" si="2"/>
        <v>38.03842251221002</v>
      </c>
      <c r="O23" s="236">
        <f ca="1" t="shared" si="2"/>
        <v>45.34036131023478</v>
      </c>
      <c r="P23" s="237">
        <f ca="1" t="shared" si="2"/>
        <v>43.77171833787042</v>
      </c>
      <c r="Q23" s="247">
        <f t="shared" si="7"/>
        <v>44</v>
      </c>
      <c r="R23" s="248">
        <f t="shared" si="3"/>
        <v>40.44477893102737</v>
      </c>
      <c r="S23" s="249">
        <f t="shared" si="1"/>
        <v>44.489256824130116</v>
      </c>
      <c r="T23" s="250">
        <f t="shared" si="4"/>
        <v>0.8333333333333334</v>
      </c>
      <c r="U23" s="251">
        <f t="shared" si="5"/>
        <v>10</v>
      </c>
      <c r="V23" s="243">
        <f t="shared" si="6"/>
        <v>4.138795684929005</v>
      </c>
    </row>
    <row r="24" spans="1:22" ht="14.25">
      <c r="A24" s="231" t="str">
        <f>May!B45</f>
        <v>CHARLEY</v>
      </c>
      <c r="B24" s="244" t="s">
        <v>422</v>
      </c>
      <c r="C24" s="245" t="s">
        <v>423</v>
      </c>
      <c r="D24" s="246">
        <v>22</v>
      </c>
      <c r="E24" s="235">
        <f ca="1" t="shared" si="2"/>
        <v>34.623334279201664</v>
      </c>
      <c r="F24" s="236">
        <f ca="1" t="shared" si="2"/>
        <v>37.871969678873874</v>
      </c>
      <c r="G24" s="236">
        <f ca="1" t="shared" si="2"/>
        <v>34.30936515150755</v>
      </c>
      <c r="H24" s="236">
        <f ca="1" t="shared" si="2"/>
        <v>34.96850637037036</v>
      </c>
      <c r="I24" s="236">
        <f ca="1" t="shared" si="2"/>
        <v>29.17575664749447</v>
      </c>
      <c r="J24" s="236">
        <f ca="1" t="shared" si="2"/>
      </c>
      <c r="K24" s="236">
        <f ca="1" t="shared" si="2"/>
      </c>
      <c r="L24" s="236">
        <f ca="1" t="shared" si="2"/>
        <v>29.1863343690737</v>
      </c>
      <c r="M24" s="236">
        <f ca="1" t="shared" si="2"/>
        <v>36.38966627303275</v>
      </c>
      <c r="N24" s="236">
        <f ca="1" t="shared" si="2"/>
        <v>30.03869855769231</v>
      </c>
      <c r="O24" s="236">
        <f ca="1" t="shared" si="2"/>
        <v>39.693990038723605</v>
      </c>
      <c r="P24" s="237">
        <f ca="1" t="shared" si="2"/>
        <v>35.4446284947026</v>
      </c>
      <c r="Q24" s="247">
        <f t="shared" si="7"/>
        <v>45</v>
      </c>
      <c r="R24" s="248">
        <f t="shared" si="3"/>
        <v>34.17022498606729</v>
      </c>
      <c r="S24" s="249">
        <f t="shared" si="1"/>
        <v>37.58724748467402</v>
      </c>
      <c r="T24" s="250">
        <f t="shared" si="4"/>
        <v>0.8333333333333334</v>
      </c>
      <c r="U24" s="251">
        <f t="shared" si="5"/>
        <v>10</v>
      </c>
      <c r="V24" s="243">
        <f t="shared" si="6"/>
        <v>3.6282874677546437</v>
      </c>
    </row>
    <row r="25" spans="1:22" ht="14.25">
      <c r="A25" s="231" t="str">
        <f>May!B46</f>
        <v>BROOM</v>
      </c>
      <c r="B25" s="244" t="s">
        <v>422</v>
      </c>
      <c r="C25" s="245" t="s">
        <v>423</v>
      </c>
      <c r="D25" s="246">
        <v>23</v>
      </c>
      <c r="E25" s="235">
        <f ca="1" t="shared" si="2"/>
      </c>
      <c r="F25" s="236">
        <f ca="1" t="shared" si="2"/>
        <v>38.70079672296921</v>
      </c>
      <c r="G25" s="236">
        <f ca="1" t="shared" si="2"/>
        <v>60.92349741371557</v>
      </c>
      <c r="H25" s="236">
        <f ca="1" t="shared" si="2"/>
        <v>36.64973240088518</v>
      </c>
      <c r="I25" s="236">
        <f ca="1" t="shared" si="2"/>
        <v>40.4131119646882</v>
      </c>
      <c r="J25" s="236">
        <f ca="1" t="shared" si="2"/>
      </c>
      <c r="K25" s="236">
        <f ca="1" t="shared" si="2"/>
      </c>
      <c r="L25" s="236">
        <f ca="1" t="shared" si="2"/>
        <v>21.37104720200626</v>
      </c>
      <c r="M25" s="236">
        <f ca="1" t="shared" si="2"/>
        <v>44.370051984288175</v>
      </c>
      <c r="N25" s="236">
        <f ca="1" t="shared" si="2"/>
        <v>45.074103168537555</v>
      </c>
      <c r="O25" s="236">
        <f ca="1" t="shared" si="2"/>
        <v>47.505829388424225</v>
      </c>
      <c r="P25" s="237">
        <f ca="1" t="shared" si="2"/>
        <v>44.37759650350823</v>
      </c>
      <c r="Q25" s="247">
        <f t="shared" si="7"/>
        <v>46</v>
      </c>
      <c r="R25" s="248">
        <f t="shared" si="3"/>
        <v>42.15397408322473</v>
      </c>
      <c r="S25" s="249">
        <f t="shared" si="1"/>
        <v>46.369371491547206</v>
      </c>
      <c r="T25" s="250">
        <f t="shared" si="4"/>
        <v>0.75</v>
      </c>
      <c r="U25" s="251">
        <f t="shared" si="5"/>
        <v>9</v>
      </c>
      <c r="V25" s="243">
        <f t="shared" si="6"/>
        <v>10.46722130100026</v>
      </c>
    </row>
    <row r="26" spans="1:22" ht="14.25">
      <c r="A26" s="231" t="str">
        <f>May!B47</f>
        <v>SINOPE</v>
      </c>
      <c r="B26" s="244" t="s">
        <v>422</v>
      </c>
      <c r="C26" s="245" t="s">
        <v>423</v>
      </c>
      <c r="D26" s="246">
        <v>24</v>
      </c>
      <c r="E26" s="235">
        <f ca="1" t="shared" si="2"/>
      </c>
      <c r="F26" s="236">
        <f ca="1" t="shared" si="2"/>
        <v>26.308882300014897</v>
      </c>
      <c r="G26" s="236">
        <f ca="1" t="shared" si="2"/>
        <v>27.06540740740741</v>
      </c>
      <c r="H26" s="236">
        <f ca="1" t="shared" si="2"/>
        <v>28.228991042984546</v>
      </c>
      <c r="I26" s="236">
        <f ca="1" t="shared" si="2"/>
        <v>25.755309250824574</v>
      </c>
      <c r="J26" s="236">
        <f ca="1" t="shared" si="2"/>
      </c>
      <c r="K26" s="236">
        <f ca="1" t="shared" si="2"/>
      </c>
      <c r="L26" s="236">
        <f ca="1" t="shared" si="2"/>
        <v>26.675788869493644</v>
      </c>
      <c r="M26" s="236">
        <f ca="1" t="shared" si="2"/>
        <v>32.58469920168789</v>
      </c>
      <c r="N26" s="236">
        <f ca="1" t="shared" si="2"/>
        <v>26.32412370711837</v>
      </c>
      <c r="O26" s="236">
        <f ca="1" t="shared" si="2"/>
        <v>38.93657610399715</v>
      </c>
      <c r="P26" s="237">
        <f ca="1" t="shared" si="2"/>
        <v>35.4378740381059</v>
      </c>
      <c r="Q26" s="247">
        <f t="shared" si="7"/>
        <v>47</v>
      </c>
      <c r="R26" s="248">
        <f t="shared" si="3"/>
        <v>29.70196132462604</v>
      </c>
      <c r="S26" s="249">
        <f t="shared" si="1"/>
        <v>32.672157457088645</v>
      </c>
      <c r="T26" s="250">
        <f t="shared" si="4"/>
        <v>0.75</v>
      </c>
      <c r="U26" s="251">
        <f t="shared" si="5"/>
        <v>9</v>
      </c>
      <c r="V26" s="243">
        <f t="shared" si="6"/>
        <v>4.786264135709568</v>
      </c>
    </row>
    <row r="27" spans="1:22" ht="14.25">
      <c r="A27" s="231" t="str">
        <f>May!B48</f>
        <v>MOLEHILL HOUSE</v>
      </c>
      <c r="B27" s="244" t="s">
        <v>422</v>
      </c>
      <c r="C27" s="245" t="s">
        <v>423</v>
      </c>
      <c r="D27" s="246">
        <v>25</v>
      </c>
      <c r="E27" s="235">
        <f ca="1" t="shared" si="2"/>
        <v>44.358646297019</v>
      </c>
      <c r="F27" s="236">
        <f ca="1" t="shared" si="2"/>
        <v>50.06028512992979</v>
      </c>
      <c r="G27" s="236">
        <f ca="1" t="shared" si="2"/>
        <v>32.60215757575848</v>
      </c>
      <c r="H27" s="236">
        <f ca="1" t="shared" si="2"/>
        <v>35.26235936507936</v>
      </c>
      <c r="I27" s="236">
        <f ca="1" t="shared" si="2"/>
        <v>35.127588657071406</v>
      </c>
      <c r="J27" s="236">
        <f ca="1" t="shared" si="2"/>
      </c>
      <c r="K27" s="236">
        <f ca="1" t="shared" si="2"/>
      </c>
      <c r="L27" s="236">
        <f ca="1" t="shared" si="2"/>
        <v>27.98411466315454</v>
      </c>
      <c r="M27" s="236">
        <f ca="1" t="shared" si="2"/>
        <v>31.556916487541212</v>
      </c>
      <c r="N27" s="236">
        <f ca="1" t="shared" si="2"/>
        <v>22.611267771329715</v>
      </c>
      <c r="O27" s="236">
        <f ca="1" t="shared" si="2"/>
        <v>48.11933616398947</v>
      </c>
      <c r="P27" s="237">
        <f ca="1" t="shared" si="2"/>
        <v>35.94960224982395</v>
      </c>
      <c r="Q27" s="247">
        <f t="shared" si="7"/>
        <v>48</v>
      </c>
      <c r="R27" s="248">
        <f t="shared" si="3"/>
        <v>36.36322743606969</v>
      </c>
      <c r="S27" s="249">
        <f t="shared" si="1"/>
        <v>39.99955017967667</v>
      </c>
      <c r="T27" s="250">
        <f t="shared" si="4"/>
        <v>0.8333333333333334</v>
      </c>
      <c r="U27" s="251">
        <f t="shared" si="5"/>
        <v>10</v>
      </c>
      <c r="V27" s="243">
        <f t="shared" si="6"/>
        <v>8.751026613173055</v>
      </c>
    </row>
    <row r="28" spans="1:22" ht="14.25">
      <c r="A28" s="231" t="str">
        <f>May!B49</f>
        <v>AEROPARK</v>
      </c>
      <c r="B28" s="244" t="s">
        <v>422</v>
      </c>
      <c r="C28" s="245" t="s">
        <v>423</v>
      </c>
      <c r="D28" s="246">
        <v>26</v>
      </c>
      <c r="E28" s="235">
        <f ca="1" t="shared" si="2"/>
        <v>19.588750518878705</v>
      </c>
      <c r="F28" s="236">
        <f ca="1" t="shared" si="2"/>
        <v>26.21375833857631</v>
      </c>
      <c r="G28" s="236">
        <f ca="1" t="shared" si="2"/>
        <v>21.09227424242483</v>
      </c>
      <c r="H28" s="236">
        <f ca="1" t="shared" si="2"/>
        <v>15.670501463687978</v>
      </c>
      <c r="I28" s="236">
        <f ca="1" t="shared" si="2"/>
        <v>10.182116343600956</v>
      </c>
      <c r="J28" s="236">
        <f ca="1" t="shared" si="2"/>
      </c>
      <c r="K28" s="236">
        <f ca="1" t="shared" si="2"/>
      </c>
      <c r="L28" s="236">
        <f ca="1" t="shared" si="2"/>
        <v>8.476393403506304</v>
      </c>
      <c r="M28" s="236">
        <f ca="1" t="shared" si="2"/>
        <v>15.656144613973938</v>
      </c>
      <c r="N28" s="236">
        <f ca="1" t="shared" si="2"/>
        <v>19.81388582112332</v>
      </c>
      <c r="O28" s="236">
        <f ca="1" t="shared" si="2"/>
        <v>27.507979887031194</v>
      </c>
      <c r="P28" s="237">
        <f ca="1" t="shared" si="2"/>
        <v>27.76341294093269</v>
      </c>
      <c r="Q28" s="247">
        <f t="shared" si="7"/>
        <v>49</v>
      </c>
      <c r="R28" s="248">
        <f t="shared" si="3"/>
        <v>19.196521757373624</v>
      </c>
      <c r="S28" s="249">
        <f t="shared" si="1"/>
        <v>21.11617393311099</v>
      </c>
      <c r="T28" s="250">
        <f t="shared" si="4"/>
        <v>0.8333333333333334</v>
      </c>
      <c r="U28" s="251">
        <f t="shared" si="5"/>
        <v>10</v>
      </c>
      <c r="V28" s="243">
        <f t="shared" si="6"/>
        <v>6.806779101405174</v>
      </c>
    </row>
    <row r="29" spans="1:22" ht="14.25">
      <c r="A29" s="231" t="str">
        <f>May!B50</f>
        <v>BARDON RD W </v>
      </c>
      <c r="B29" s="244" t="s">
        <v>422</v>
      </c>
      <c r="C29" s="245" t="s">
        <v>423</v>
      </c>
      <c r="D29" s="246">
        <v>27</v>
      </c>
      <c r="E29" s="235">
        <f ca="1" t="shared" si="2"/>
      </c>
      <c r="F29" s="236">
        <f ca="1" t="shared" si="2"/>
        <v>0.4961043097133805</v>
      </c>
      <c r="G29" s="236">
        <f ca="1" t="shared" si="2"/>
      </c>
      <c r="H29" s="236">
        <f ca="1" t="shared" si="2"/>
        <v>42.04336792776983</v>
      </c>
      <c r="I29" s="236">
        <f ca="1" t="shared" si="2"/>
        <v>38.30107444471727</v>
      </c>
      <c r="J29" s="236">
        <f ca="1" t="shared" si="2"/>
      </c>
      <c r="K29" s="236">
        <f ca="1" t="shared" si="2"/>
      </c>
      <c r="L29" s="236">
        <f ca="1" t="shared" si="2"/>
        <v>26.242720859161413</v>
      </c>
      <c r="M29" s="236">
        <f ca="1" t="shared" si="2"/>
        <v>49.29153116441342</v>
      </c>
      <c r="N29" s="236">
        <f ca="1" t="shared" si="2"/>
        <v>48.95195320512821</v>
      </c>
      <c r="O29" s="236">
        <f ca="1" t="shared" si="2"/>
        <v>42.48345281917272</v>
      </c>
      <c r="P29" s="237">
        <f ca="1" t="shared" si="2"/>
        <v>51.00417533964888</v>
      </c>
      <c r="Q29" s="247">
        <f t="shared" si="7"/>
        <v>50</v>
      </c>
      <c r="R29" s="248">
        <f t="shared" si="3"/>
        <v>37.35179750871564</v>
      </c>
      <c r="S29" s="249">
        <f t="shared" si="1"/>
        <v>41.08697725958721</v>
      </c>
      <c r="T29" s="250">
        <f t="shared" si="4"/>
        <v>0.6666666666666666</v>
      </c>
      <c r="U29" s="251">
        <f t="shared" si="5"/>
        <v>8</v>
      </c>
      <c r="V29" s="243">
        <f t="shared" si="6"/>
        <v>16.87986045768631</v>
      </c>
    </row>
    <row r="30" spans="1:22" ht="14.25">
      <c r="A30" s="231" t="str">
        <f>May!B51</f>
        <v>MI MOLE 2</v>
      </c>
      <c r="B30" s="244" t="s">
        <v>422</v>
      </c>
      <c r="C30" s="245" t="s">
        <v>423</v>
      </c>
      <c r="D30" s="246">
        <v>28</v>
      </c>
      <c r="E30" s="235">
        <f ca="1" t="shared" si="2"/>
      </c>
      <c r="F30" s="236">
        <f ca="1" t="shared" si="2"/>
      </c>
      <c r="G30" s="236">
        <f ca="1" t="shared" si="2"/>
      </c>
      <c r="H30" s="236">
        <f ca="1" t="shared" si="2"/>
        <v>45.79209167548501</v>
      </c>
      <c r="I30" s="236">
        <f ca="1" t="shared" si="2"/>
      </c>
      <c r="J30" s="236">
        <f ca="1" t="shared" si="2"/>
      </c>
      <c r="K30" s="236">
        <f ca="1" t="shared" si="2"/>
      </c>
      <c r="L30" s="236">
        <f ca="1" t="shared" si="2"/>
        <v>43.333817161558116</v>
      </c>
      <c r="M30" s="236">
        <f ca="1" t="shared" si="2"/>
        <v>57.53633145635421</v>
      </c>
      <c r="N30" s="236">
        <f ca="1" t="shared" si="2"/>
        <v>40.403740771720315</v>
      </c>
      <c r="O30" s="236">
        <f ca="1" t="shared" si="2"/>
        <v>75.98722164791958</v>
      </c>
      <c r="P30" s="237">
        <f ca="1" t="shared" si="2"/>
        <v>56.13701078167117</v>
      </c>
      <c r="Q30" s="247">
        <f t="shared" si="7"/>
        <v>51</v>
      </c>
      <c r="R30" s="248">
        <f t="shared" si="3"/>
        <v>53.198368915784734</v>
      </c>
      <c r="S30" s="249">
        <f t="shared" si="1"/>
        <v>58.51820580736321</v>
      </c>
      <c r="T30" s="250">
        <f t="shared" si="4"/>
        <v>0.5</v>
      </c>
      <c r="U30" s="251">
        <f t="shared" si="5"/>
        <v>6</v>
      </c>
      <c r="V30" s="243">
        <f t="shared" si="6"/>
        <v>13.13506891556443</v>
      </c>
    </row>
    <row r="31" spans="1:22" ht="14.25">
      <c r="A31" s="231" t="str">
        <f>May!B52</f>
        <v>BROOMLEYS</v>
      </c>
      <c r="B31" s="244" t="s">
        <v>422</v>
      </c>
      <c r="C31" s="245" t="s">
        <v>423</v>
      </c>
      <c r="D31" s="246">
        <v>29</v>
      </c>
      <c r="E31" s="235">
        <f ca="1" t="shared" si="2"/>
      </c>
      <c r="F31" s="236">
        <f ca="1" t="shared" si="2"/>
      </c>
      <c r="G31" s="236">
        <f ca="1" t="shared" si="2"/>
      </c>
      <c r="H31" s="236">
        <f ca="1" t="shared" si="2"/>
        <v>39.472686556597445</v>
      </c>
      <c r="I31" s="236">
        <f ca="1" t="shared" si="2"/>
        <v>32.79424659429616</v>
      </c>
      <c r="J31" s="236">
        <f ca="1" t="shared" si="2"/>
      </c>
      <c r="K31" s="236">
        <f ca="1" t="shared" si="2"/>
      </c>
      <c r="L31" s="236">
        <f ca="1" t="shared" si="2"/>
        <v>32.30507135186992</v>
      </c>
      <c r="M31" s="236">
        <f ca="1" t="shared" si="2"/>
        <v>39.649924732276446</v>
      </c>
      <c r="N31" s="236">
        <f ca="1" t="shared" si="2"/>
        <v>38.50631375267544</v>
      </c>
      <c r="O31" s="236">
        <f ca="1" t="shared" si="2"/>
        <v>59.15278997519974</v>
      </c>
      <c r="P31" s="237">
        <f ca="1" t="shared" si="2"/>
        <v>49.30844055945358</v>
      </c>
      <c r="Q31" s="247">
        <f t="shared" si="7"/>
        <v>52</v>
      </c>
      <c r="R31" s="248">
        <f t="shared" si="3"/>
        <v>41.59849621748125</v>
      </c>
      <c r="S31" s="249">
        <f t="shared" si="1"/>
        <v>45.75834583922938</v>
      </c>
      <c r="T31" s="250">
        <f t="shared" si="4"/>
        <v>0.5833333333333334</v>
      </c>
      <c r="U31" s="251">
        <f t="shared" si="5"/>
        <v>7</v>
      </c>
      <c r="V31" s="243">
        <f t="shared" si="6"/>
        <v>9.568669519074671</v>
      </c>
    </row>
  </sheetData>
  <mergeCells count="1">
    <mergeCell ref="B2:D2"/>
  </mergeCells>
  <conditionalFormatting sqref="S2">
    <cfRule type="cellIs" priority="1" dxfId="0" operator="between" stopIfTrue="1">
      <formula>36</formula>
      <formula>40</formula>
    </cfRule>
    <cfRule type="cellIs" priority="2" dxfId="1" operator="greaterThan" stopIfTrue="1">
      <formula>40</formula>
    </cfRule>
  </conditionalFormatting>
  <conditionalFormatting sqref="S3:S31">
    <cfRule type="cellIs" priority="3" dxfId="0" operator="between" stopIfTrue="1">
      <formula>36</formula>
      <formula>40</formula>
    </cfRule>
    <cfRule type="cellIs" priority="4" dxfId="2" operator="between" stopIfTrue="1">
      <formula>40</formula>
      <formula>60</formula>
    </cfRule>
    <cfRule type="cellIs" priority="5" dxfId="3" operator="greaterThan" stopIfTrue="1">
      <formula>60</formula>
    </cfRule>
  </conditionalFormatting>
  <conditionalFormatting sqref="E3:P31">
    <cfRule type="cellIs" priority="6" dxfId="0" operator="equal" stopIfTrue="1">
      <formula>""</formula>
    </cfRule>
    <cfRule type="cellIs" priority="7" dxfId="3" operator="notBetween" stopIfTrue="1">
      <formula>$R3-(2*$V3)</formula>
      <formula>$R3+(2*$V3)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68"/>
  <sheetViews>
    <sheetView workbookViewId="0" topLeftCell="A13">
      <selection activeCell="B24" sqref="B24:I50"/>
    </sheetView>
  </sheetViews>
  <sheetFormatPr defaultColWidth="9.140625" defaultRowHeight="12.75"/>
  <cols>
    <col min="1" max="1" width="9.8515625" style="1" customWidth="1"/>
    <col min="2" max="2" width="13.57421875" style="2" customWidth="1"/>
    <col min="3" max="3" width="16.8515625" style="2" customWidth="1"/>
    <col min="4" max="4" width="15.7109375" style="3" customWidth="1"/>
    <col min="5" max="5" width="16.8515625" style="3" customWidth="1"/>
    <col min="6" max="6" width="13.7109375" style="3" customWidth="1"/>
    <col min="7" max="7" width="14.00390625" style="3" customWidth="1"/>
    <col min="8" max="8" width="14.140625" style="20" customWidth="1"/>
    <col min="9" max="9" width="28.28125" style="2" customWidth="1"/>
    <col min="10" max="10" width="11.140625" style="2" customWidth="1"/>
    <col min="11" max="16384" width="10.00390625" style="2" customWidth="1"/>
  </cols>
  <sheetData>
    <row r="1" ht="12.75">
      <c r="H1" s="2"/>
    </row>
    <row r="2" spans="2:10" ht="25.5">
      <c r="B2" s="4"/>
      <c r="C2" s="4" t="s">
        <v>13</v>
      </c>
      <c r="D2" s="76"/>
      <c r="E2" s="76"/>
      <c r="F2" s="76"/>
      <c r="G2" s="5"/>
      <c r="H2" s="6"/>
      <c r="I2" s="7"/>
      <c r="J2" s="7"/>
    </row>
    <row r="3" spans="2:10" ht="15.75">
      <c r="B3" s="7"/>
      <c r="C3" s="74" t="s">
        <v>0</v>
      </c>
      <c r="D3" s="73"/>
      <c r="E3" s="73"/>
      <c r="F3" s="73"/>
      <c r="G3" s="75"/>
      <c r="H3" s="7"/>
      <c r="I3" s="7"/>
      <c r="J3" s="7"/>
    </row>
    <row r="4" spans="2:10" ht="15.75">
      <c r="B4" s="7"/>
      <c r="C4" s="78" t="s">
        <v>18</v>
      </c>
      <c r="D4" s="78"/>
      <c r="E4" s="79"/>
      <c r="G4" s="75"/>
      <c r="H4" s="7"/>
      <c r="I4" s="7"/>
      <c r="J4" s="7"/>
    </row>
    <row r="5" spans="2:10" ht="15.75">
      <c r="B5" s="7"/>
      <c r="C5" s="80"/>
      <c r="D5" s="81"/>
      <c r="E5" s="81"/>
      <c r="F5" s="77"/>
      <c r="G5" s="9"/>
      <c r="H5" s="10"/>
      <c r="I5" s="11"/>
      <c r="J5" s="8"/>
    </row>
    <row r="6" spans="2:10" ht="15.75">
      <c r="B6" s="46"/>
      <c r="C6" s="46"/>
      <c r="D6" s="47"/>
      <c r="E6" s="47"/>
      <c r="F6" s="47"/>
      <c r="G6" s="47"/>
      <c r="H6" s="46"/>
      <c r="J6" s="8"/>
    </row>
    <row r="7" spans="1:9" ht="15">
      <c r="A7" s="28"/>
      <c r="B7" s="63" t="s">
        <v>17</v>
      </c>
      <c r="C7" s="64"/>
      <c r="D7" s="65"/>
      <c r="E7" s="66"/>
      <c r="F7" s="59"/>
      <c r="G7" s="59"/>
      <c r="H7" s="48"/>
      <c r="I7" s="23"/>
    </row>
    <row r="8" spans="1:9" ht="15">
      <c r="A8" s="27"/>
      <c r="B8" s="67"/>
      <c r="C8" s="68"/>
      <c r="D8" s="68"/>
      <c r="E8" s="69"/>
      <c r="F8" s="36"/>
      <c r="G8" s="36"/>
      <c r="H8" s="49"/>
      <c r="I8" s="29"/>
    </row>
    <row r="9" spans="1:9" ht="15">
      <c r="A9" s="27"/>
      <c r="B9" s="67" t="s">
        <v>16</v>
      </c>
      <c r="C9" s="70"/>
      <c r="D9" s="71"/>
      <c r="E9" s="71"/>
      <c r="F9" s="35"/>
      <c r="G9" s="35"/>
      <c r="H9" s="49"/>
      <c r="I9" s="29"/>
    </row>
    <row r="10" spans="1:9" ht="12.75">
      <c r="A10" s="28"/>
      <c r="B10" s="50"/>
      <c r="C10" s="36"/>
      <c r="D10" s="37"/>
      <c r="E10" s="37"/>
      <c r="F10" s="37"/>
      <c r="G10" s="37"/>
      <c r="H10" s="51"/>
      <c r="I10" s="23"/>
    </row>
    <row r="11" spans="1:9" ht="12.75">
      <c r="A11" s="28"/>
      <c r="B11" s="52" t="s">
        <v>11</v>
      </c>
      <c r="C11" s="39"/>
      <c r="D11" s="40"/>
      <c r="E11" s="40"/>
      <c r="F11" s="40"/>
      <c r="G11" s="40"/>
      <c r="H11" s="53"/>
      <c r="I11" s="30"/>
    </row>
    <row r="12" spans="1:10" ht="12.75">
      <c r="A12" s="28"/>
      <c r="B12" s="54"/>
      <c r="C12" s="39"/>
      <c r="D12" s="40"/>
      <c r="E12" s="40"/>
      <c r="F12" s="40"/>
      <c r="G12" s="40"/>
      <c r="H12" s="53"/>
      <c r="I12" s="31"/>
      <c r="J12" s="12"/>
    </row>
    <row r="13" spans="1:9" ht="12.75">
      <c r="A13" s="28"/>
      <c r="B13" s="256" t="s">
        <v>9</v>
      </c>
      <c r="C13" s="257"/>
      <c r="D13" s="41" t="s">
        <v>1</v>
      </c>
      <c r="E13" s="258" t="s">
        <v>10</v>
      </c>
      <c r="F13" s="258"/>
      <c r="G13" s="38" t="s">
        <v>2</v>
      </c>
      <c r="H13" s="72"/>
      <c r="I13" s="23"/>
    </row>
    <row r="14" spans="1:9" ht="12.75">
      <c r="A14" s="28"/>
      <c r="B14" s="55"/>
      <c r="C14" s="42"/>
      <c r="D14" s="43"/>
      <c r="E14" s="44"/>
      <c r="F14" s="42"/>
      <c r="G14" s="42"/>
      <c r="H14" s="51"/>
      <c r="I14" s="23"/>
    </row>
    <row r="15" spans="1:9" ht="12.75">
      <c r="A15" s="28"/>
      <c r="B15" s="56"/>
      <c r="C15" s="45"/>
      <c r="D15" s="43"/>
      <c r="E15" s="44"/>
      <c r="F15" s="44"/>
      <c r="G15" s="44"/>
      <c r="H15" s="51"/>
      <c r="I15" s="23"/>
    </row>
    <row r="16" spans="1:9" ht="12.75">
      <c r="A16" s="28"/>
      <c r="B16" s="60" t="s">
        <v>12</v>
      </c>
      <c r="C16" s="43"/>
      <c r="D16" s="43"/>
      <c r="E16" s="44"/>
      <c r="F16" s="44"/>
      <c r="G16" s="44"/>
      <c r="H16" s="51"/>
      <c r="I16" s="23"/>
    </row>
    <row r="17" spans="1:9" ht="12.75">
      <c r="A17" s="28"/>
      <c r="B17" s="61"/>
      <c r="C17" s="62"/>
      <c r="D17" s="57"/>
      <c r="E17" s="57"/>
      <c r="F17" s="57"/>
      <c r="G17" s="57"/>
      <c r="H17" s="58"/>
      <c r="I17" s="23"/>
    </row>
    <row r="18" spans="1:8" ht="12.75">
      <c r="A18" s="2"/>
      <c r="B18" s="25"/>
      <c r="C18" s="32"/>
      <c r="D18" s="33"/>
      <c r="E18" s="33"/>
      <c r="F18" s="25"/>
      <c r="G18" s="25"/>
      <c r="H18" s="34"/>
    </row>
    <row r="19" spans="1:21" ht="12.75">
      <c r="A19" s="21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</row>
    <row r="20" spans="2:21" ht="12.75">
      <c r="B20" s="82" t="s">
        <v>47</v>
      </c>
      <c r="K20" s="23"/>
      <c r="L20" s="14"/>
      <c r="M20" s="14"/>
      <c r="N20" s="14"/>
      <c r="O20" s="14"/>
      <c r="P20" s="14"/>
      <c r="Q20" s="14"/>
      <c r="R20" s="14"/>
      <c r="S20" s="14"/>
      <c r="T20" s="14"/>
      <c r="U20" s="14"/>
    </row>
    <row r="21" spans="11:21" ht="12.75">
      <c r="K21" s="23"/>
      <c r="L21" s="14"/>
      <c r="M21" s="14"/>
      <c r="N21" s="14"/>
      <c r="O21" s="14"/>
      <c r="P21" s="14"/>
      <c r="Q21" s="14"/>
      <c r="R21" s="14"/>
      <c r="S21" s="14"/>
      <c r="T21" s="14"/>
      <c r="U21" s="14"/>
    </row>
    <row r="22" spans="11:21" ht="12.75">
      <c r="K22" s="23"/>
      <c r="L22" s="14"/>
      <c r="M22" s="14"/>
      <c r="N22" s="14"/>
      <c r="O22" s="14"/>
      <c r="P22" s="14"/>
      <c r="Q22" s="14"/>
      <c r="R22" s="14"/>
      <c r="S22" s="14"/>
      <c r="T22" s="14"/>
      <c r="U22" s="14"/>
    </row>
    <row r="23" spans="2:21" ht="12.75">
      <c r="B23" s="26" t="s">
        <v>3</v>
      </c>
      <c r="C23" s="26" t="s">
        <v>4</v>
      </c>
      <c r="D23" s="26" t="s">
        <v>5</v>
      </c>
      <c r="E23" s="26" t="s">
        <v>6</v>
      </c>
      <c r="F23" s="26" t="s">
        <v>7</v>
      </c>
      <c r="G23" s="26" t="s">
        <v>15</v>
      </c>
      <c r="H23" s="26" t="s">
        <v>14</v>
      </c>
      <c r="I23" s="26" t="s">
        <v>8</v>
      </c>
      <c r="J23" s="14"/>
      <c r="K23" s="23"/>
      <c r="L23" s="14"/>
      <c r="M23" s="14"/>
      <c r="N23" s="14"/>
      <c r="O23" s="14"/>
      <c r="P23" s="14"/>
      <c r="Q23" s="14"/>
      <c r="R23" s="14"/>
      <c r="S23" s="14"/>
      <c r="T23" s="14"/>
      <c r="U23" s="14"/>
    </row>
    <row r="24" spans="1:21" ht="12.75">
      <c r="A24" s="28"/>
      <c r="B24" s="90" t="s">
        <v>19</v>
      </c>
      <c r="C24" s="106" t="s">
        <v>73</v>
      </c>
      <c r="D24" s="107">
        <v>38384</v>
      </c>
      <c r="E24" s="107">
        <v>38414</v>
      </c>
      <c r="F24" s="93">
        <v>720.6666666667443</v>
      </c>
      <c r="G24" s="94">
        <v>43.651848772296084</v>
      </c>
      <c r="H24" s="93">
        <v>22.818530461210706</v>
      </c>
      <c r="I24" s="95"/>
      <c r="J24" s="86"/>
      <c r="K24" s="23"/>
      <c r="L24" s="14"/>
      <c r="M24" s="14"/>
      <c r="N24" s="14"/>
      <c r="O24" s="14"/>
      <c r="P24" s="14"/>
      <c r="Q24" s="14"/>
      <c r="R24" s="14"/>
      <c r="S24" s="14"/>
      <c r="T24" s="14"/>
      <c r="U24" s="14"/>
    </row>
    <row r="25" spans="1:21" ht="12.75">
      <c r="A25" s="28"/>
      <c r="B25" s="112" t="s">
        <v>20</v>
      </c>
      <c r="C25" s="113" t="s">
        <v>74</v>
      </c>
      <c r="D25" s="107"/>
      <c r="E25" s="107"/>
      <c r="F25" s="93"/>
      <c r="G25" s="94"/>
      <c r="H25" s="93"/>
      <c r="I25" s="114" t="s">
        <v>75</v>
      </c>
      <c r="J25" s="22"/>
      <c r="K25" s="23"/>
      <c r="L25" s="14"/>
      <c r="M25" s="14"/>
      <c r="N25" s="14"/>
      <c r="O25" s="14"/>
      <c r="P25" s="14"/>
      <c r="Q25" s="14"/>
      <c r="R25" s="14"/>
      <c r="S25" s="14"/>
      <c r="T25" s="14"/>
      <c r="U25" s="14"/>
    </row>
    <row r="26" spans="1:21" ht="12.75">
      <c r="A26" s="28"/>
      <c r="B26" s="91" t="s">
        <v>21</v>
      </c>
      <c r="C26" s="106" t="s">
        <v>76</v>
      </c>
      <c r="D26" s="107">
        <v>38384</v>
      </c>
      <c r="E26" s="107">
        <v>38414</v>
      </c>
      <c r="F26" s="93">
        <v>720.6666666665697</v>
      </c>
      <c r="G26" s="94">
        <v>36.11048271706579</v>
      </c>
      <c r="H26" s="93">
        <v>18.876363155810658</v>
      </c>
      <c r="I26" s="100"/>
      <c r="J26" s="22"/>
      <c r="K26" s="23"/>
      <c r="L26" s="14"/>
      <c r="M26" s="14"/>
      <c r="N26" s="14"/>
      <c r="O26" s="14"/>
      <c r="P26" s="14"/>
      <c r="Q26" s="14"/>
      <c r="R26" s="14"/>
      <c r="S26" s="14"/>
      <c r="T26" s="14"/>
      <c r="U26" s="14"/>
    </row>
    <row r="27" spans="1:21" ht="12.75">
      <c r="A27" s="83"/>
      <c r="B27" s="91" t="s">
        <v>23</v>
      </c>
      <c r="C27" s="106" t="s">
        <v>77</v>
      </c>
      <c r="D27" s="107">
        <v>38384</v>
      </c>
      <c r="E27" s="107">
        <v>38414</v>
      </c>
      <c r="F27" s="93">
        <v>720.6666666667443</v>
      </c>
      <c r="G27" s="94">
        <v>29.78013894806076</v>
      </c>
      <c r="H27" s="93">
        <v>15.567244614773005</v>
      </c>
      <c r="I27" s="95"/>
      <c r="J27" s="22"/>
      <c r="L27" s="14"/>
      <c r="M27" s="14"/>
      <c r="N27" s="14"/>
      <c r="O27" s="14"/>
      <c r="P27" s="14"/>
      <c r="Q27" s="14"/>
      <c r="R27" s="14"/>
      <c r="S27" s="14"/>
      <c r="T27" s="14"/>
      <c r="U27" s="14"/>
    </row>
    <row r="28" spans="1:21" ht="12.75">
      <c r="A28" s="84"/>
      <c r="B28" s="91" t="s">
        <v>24</v>
      </c>
      <c r="C28" s="106" t="s">
        <v>78</v>
      </c>
      <c r="D28" s="107">
        <v>38384</v>
      </c>
      <c r="E28" s="107">
        <v>38414</v>
      </c>
      <c r="F28" s="93">
        <v>720.6666666665697</v>
      </c>
      <c r="G28" s="94">
        <v>75.08338174706971</v>
      </c>
      <c r="H28" s="93">
        <v>39.24902339104533</v>
      </c>
      <c r="I28" s="95"/>
      <c r="J28" s="22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</row>
    <row r="29" spans="1:21" ht="12.75">
      <c r="A29" s="85"/>
      <c r="B29" s="91" t="s">
        <v>44</v>
      </c>
      <c r="C29" s="106" t="s">
        <v>79</v>
      </c>
      <c r="D29" s="107">
        <v>38384</v>
      </c>
      <c r="E29" s="107">
        <v>38414</v>
      </c>
      <c r="F29" s="93">
        <v>720.0833333332557</v>
      </c>
      <c r="G29" s="94">
        <v>35.037914304895736</v>
      </c>
      <c r="H29" s="93">
        <v>18.31568965232396</v>
      </c>
      <c r="I29" s="95"/>
      <c r="J29" s="22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</row>
    <row r="30" spans="1:21" ht="12.75">
      <c r="A30" s="85"/>
      <c r="B30" s="91" t="s">
        <v>25</v>
      </c>
      <c r="C30" s="106" t="s">
        <v>80</v>
      </c>
      <c r="D30" s="107">
        <v>38384</v>
      </c>
      <c r="E30" s="107">
        <v>38414</v>
      </c>
      <c r="F30" s="93">
        <v>719.8333333333139</v>
      </c>
      <c r="G30" s="94">
        <v>32.84567532431538</v>
      </c>
      <c r="H30" s="93">
        <v>17.169720504085404</v>
      </c>
      <c r="I30" s="97"/>
      <c r="J30" s="22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</row>
    <row r="31" spans="1:21" ht="12.75">
      <c r="A31" s="85"/>
      <c r="B31" s="91" t="s">
        <v>26</v>
      </c>
      <c r="C31" s="106" t="s">
        <v>81</v>
      </c>
      <c r="D31" s="107">
        <v>38384</v>
      </c>
      <c r="E31" s="107">
        <v>38414</v>
      </c>
      <c r="F31" s="93">
        <v>719.6666666666279</v>
      </c>
      <c r="G31" s="94">
        <v>28.93955210745872</v>
      </c>
      <c r="H31" s="93">
        <v>15.127836961557094</v>
      </c>
      <c r="I31" s="95"/>
      <c r="J31" s="22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</row>
    <row r="32" spans="1:21" ht="12.75">
      <c r="A32" s="85"/>
      <c r="B32" s="91" t="s">
        <v>45</v>
      </c>
      <c r="C32" s="106" t="s">
        <v>82</v>
      </c>
      <c r="D32" s="107">
        <v>38384</v>
      </c>
      <c r="E32" s="107">
        <v>38414</v>
      </c>
      <c r="F32" s="93">
        <v>720.1666666665114</v>
      </c>
      <c r="G32" s="94">
        <v>29.85589949946093</v>
      </c>
      <c r="H32" s="93">
        <v>15.60684762125506</v>
      </c>
      <c r="I32" s="95"/>
      <c r="J32" s="87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</row>
    <row r="33" spans="1:21" ht="12.75">
      <c r="A33" s="85"/>
      <c r="B33" s="96" t="s">
        <v>27</v>
      </c>
      <c r="C33" s="103" t="s">
        <v>83</v>
      </c>
      <c r="D33" s="107"/>
      <c r="E33" s="107"/>
      <c r="F33" s="93"/>
      <c r="G33" s="94"/>
      <c r="H33" s="93"/>
      <c r="I33" s="95" t="s">
        <v>22</v>
      </c>
      <c r="J33" s="88"/>
      <c r="K33" s="17"/>
      <c r="L33" s="18"/>
      <c r="M33" s="17"/>
      <c r="N33" s="14"/>
      <c r="O33" s="14"/>
      <c r="P33" s="14"/>
      <c r="Q33" s="14"/>
      <c r="R33" s="14"/>
      <c r="S33" s="14"/>
      <c r="T33" s="14"/>
      <c r="U33" s="14"/>
    </row>
    <row r="34" spans="1:21" ht="12.75">
      <c r="A34" s="85"/>
      <c r="B34" s="91" t="s">
        <v>28</v>
      </c>
      <c r="C34" s="106" t="s">
        <v>84</v>
      </c>
      <c r="D34" s="107">
        <v>38384</v>
      </c>
      <c r="E34" s="107">
        <v>38414</v>
      </c>
      <c r="F34" s="93">
        <v>719.9166666667443</v>
      </c>
      <c r="G34" s="94">
        <v>31.023447430750874</v>
      </c>
      <c r="H34" s="93">
        <v>16.217170638134277</v>
      </c>
      <c r="I34" s="98"/>
      <c r="J34" s="88"/>
      <c r="K34" s="17"/>
      <c r="L34" s="18"/>
      <c r="M34" s="17"/>
      <c r="N34" s="14"/>
      <c r="O34" s="14"/>
      <c r="P34" s="14"/>
      <c r="Q34" s="14"/>
      <c r="R34" s="14"/>
      <c r="S34" s="14"/>
      <c r="T34" s="14"/>
      <c r="U34" s="14"/>
    </row>
    <row r="35" spans="1:13" ht="12.75">
      <c r="A35" s="85"/>
      <c r="B35" s="91" t="s">
        <v>29</v>
      </c>
      <c r="C35" s="106" t="s">
        <v>85</v>
      </c>
      <c r="D35" s="107">
        <v>38384</v>
      </c>
      <c r="E35" s="107">
        <v>38414</v>
      </c>
      <c r="F35" s="93">
        <v>718.7499999999418</v>
      </c>
      <c r="G35" s="94">
        <v>42.77477505590409</v>
      </c>
      <c r="H35" s="93">
        <v>22.360049689442803</v>
      </c>
      <c r="I35" s="100"/>
      <c r="J35" s="88"/>
      <c r="K35" s="17"/>
      <c r="L35" s="18"/>
      <c r="M35" s="17"/>
    </row>
    <row r="36" spans="1:13" ht="12.75">
      <c r="A36" s="28"/>
      <c r="B36" s="91" t="s">
        <v>30</v>
      </c>
      <c r="C36" s="106" t="s">
        <v>86</v>
      </c>
      <c r="D36" s="107">
        <v>38384</v>
      </c>
      <c r="E36" s="107">
        <v>38414</v>
      </c>
      <c r="F36" s="93">
        <v>718.7499999999418</v>
      </c>
      <c r="G36" s="94">
        <v>27.044696486958713</v>
      </c>
      <c r="H36" s="93">
        <v>14.13732173913158</v>
      </c>
      <c r="I36" s="98"/>
      <c r="J36" s="88"/>
      <c r="K36" s="17"/>
      <c r="L36" s="18"/>
      <c r="M36" s="17"/>
    </row>
    <row r="37" spans="1:13" ht="12.75">
      <c r="A37" s="28"/>
      <c r="B37" s="91" t="s">
        <v>31</v>
      </c>
      <c r="C37" s="106" t="s">
        <v>87</v>
      </c>
      <c r="D37" s="107">
        <v>38384</v>
      </c>
      <c r="E37" s="107">
        <v>38414</v>
      </c>
      <c r="F37" s="93">
        <v>718.6666666666861</v>
      </c>
      <c r="G37" s="94">
        <v>44.49092442618487</v>
      </c>
      <c r="H37" s="93">
        <v>23.25714815796386</v>
      </c>
      <c r="I37" s="95"/>
      <c r="J37" s="88"/>
      <c r="K37" s="17"/>
      <c r="L37" s="18"/>
      <c r="M37" s="17"/>
    </row>
    <row r="38" spans="1:13" ht="12.75">
      <c r="A38" s="28"/>
      <c r="B38" s="91" t="s">
        <v>32</v>
      </c>
      <c r="C38" s="106" t="s">
        <v>88</v>
      </c>
      <c r="D38" s="107">
        <v>38384</v>
      </c>
      <c r="E38" s="107">
        <v>38414</v>
      </c>
      <c r="F38" s="93">
        <v>718.7500000001164</v>
      </c>
      <c r="G38" s="94">
        <v>28.921267263597805</v>
      </c>
      <c r="H38" s="93">
        <v>15.118278757761528</v>
      </c>
      <c r="I38" s="98"/>
      <c r="J38" s="88"/>
      <c r="K38" s="17"/>
      <c r="L38" s="18"/>
      <c r="M38" s="17"/>
    </row>
    <row r="39" spans="1:13" ht="12.75">
      <c r="A39" s="28"/>
      <c r="B39" s="91" t="s">
        <v>33</v>
      </c>
      <c r="C39" s="106" t="s">
        <v>89</v>
      </c>
      <c r="D39" s="107">
        <v>38384</v>
      </c>
      <c r="E39" s="107">
        <v>38414</v>
      </c>
      <c r="F39" s="93">
        <v>718.7500000001164</v>
      </c>
      <c r="G39" s="94">
        <v>48.57006716024058</v>
      </c>
      <c r="H39" s="93">
        <v>25.389475776393404</v>
      </c>
      <c r="I39" s="98"/>
      <c r="J39" s="88"/>
      <c r="K39" s="17"/>
      <c r="L39" s="18"/>
      <c r="M39" s="17"/>
    </row>
    <row r="40" spans="1:13" ht="12.75">
      <c r="A40" s="28"/>
      <c r="B40" s="91" t="s">
        <v>34</v>
      </c>
      <c r="C40" s="106" t="s">
        <v>90</v>
      </c>
      <c r="D40" s="107">
        <v>38384</v>
      </c>
      <c r="E40" s="107">
        <v>38414</v>
      </c>
      <c r="F40" s="93">
        <v>718.7499999999418</v>
      </c>
      <c r="G40" s="94">
        <v>31.515350396027397</v>
      </c>
      <c r="H40" s="93">
        <v>16.474307577641085</v>
      </c>
      <c r="I40" s="95"/>
      <c r="J40" s="88"/>
      <c r="K40" s="16"/>
      <c r="L40" s="18"/>
      <c r="M40" s="17"/>
    </row>
    <row r="41" spans="1:13" ht="12.75">
      <c r="A41" s="28"/>
      <c r="B41" s="91" t="s">
        <v>35</v>
      </c>
      <c r="C41" s="106" t="s">
        <v>91</v>
      </c>
      <c r="D41" s="107">
        <v>38384</v>
      </c>
      <c r="E41" s="107">
        <v>38414</v>
      </c>
      <c r="F41" s="93">
        <v>718.7500000001164</v>
      </c>
      <c r="G41" s="94">
        <v>71.42007602880832</v>
      </c>
      <c r="H41" s="93">
        <v>37.33407006210576</v>
      </c>
      <c r="I41" s="98"/>
      <c r="J41" s="88"/>
      <c r="K41" s="16"/>
      <c r="L41" s="18"/>
      <c r="M41" s="17"/>
    </row>
    <row r="42" spans="1:13" ht="12.75">
      <c r="A42" s="28"/>
      <c r="B42" s="91" t="s">
        <v>36</v>
      </c>
      <c r="C42" s="106" t="s">
        <v>92</v>
      </c>
      <c r="D42" s="107">
        <v>38384</v>
      </c>
      <c r="E42" s="107">
        <v>38414</v>
      </c>
      <c r="F42" s="93">
        <v>719.0833333333139</v>
      </c>
      <c r="G42" s="94">
        <v>36.0244905531192</v>
      </c>
      <c r="H42" s="93">
        <v>18.8314116848506</v>
      </c>
      <c r="I42" s="98"/>
      <c r="J42" s="88"/>
      <c r="K42" s="16"/>
      <c r="L42" s="18"/>
      <c r="M42" s="17"/>
    </row>
    <row r="43" spans="1:13" ht="12.75">
      <c r="A43" s="28"/>
      <c r="B43" s="91" t="s">
        <v>37</v>
      </c>
      <c r="C43" s="106" t="s">
        <v>93</v>
      </c>
      <c r="D43" s="107">
        <v>38384</v>
      </c>
      <c r="E43" s="107">
        <v>38414</v>
      </c>
      <c r="F43" s="93">
        <v>719.0833333333139</v>
      </c>
      <c r="G43" s="94">
        <v>41.54125786600116</v>
      </c>
      <c r="H43" s="93">
        <v>21.715241958181473</v>
      </c>
      <c r="I43" s="98"/>
      <c r="J43" s="88"/>
      <c r="K43" s="17"/>
      <c r="L43" s="18"/>
      <c r="M43" s="17"/>
    </row>
    <row r="44" spans="1:13" ht="12.75">
      <c r="A44" s="28"/>
      <c r="B44" s="91" t="s">
        <v>38</v>
      </c>
      <c r="C44" s="106" t="s">
        <v>94</v>
      </c>
      <c r="D44" s="107">
        <v>38384</v>
      </c>
      <c r="E44" s="107">
        <v>38414</v>
      </c>
      <c r="F44" s="93">
        <v>720.5833333334886</v>
      </c>
      <c r="G44" s="94">
        <v>46.4095386555105</v>
      </c>
      <c r="H44" s="93">
        <v>24.260082935447205</v>
      </c>
      <c r="I44" s="98"/>
      <c r="J44" s="88"/>
      <c r="K44" s="17"/>
      <c r="L44" s="18"/>
      <c r="M44" s="17"/>
    </row>
    <row r="45" spans="1:13" ht="12.75">
      <c r="A45" s="28"/>
      <c r="B45" s="91" t="s">
        <v>39</v>
      </c>
      <c r="C45" s="106" t="s">
        <v>95</v>
      </c>
      <c r="D45" s="107">
        <v>38384</v>
      </c>
      <c r="E45" s="107">
        <v>38414</v>
      </c>
      <c r="F45" s="93">
        <v>720.6666666665697</v>
      </c>
      <c r="G45" s="94">
        <v>37.871969678873874</v>
      </c>
      <c r="H45" s="93">
        <v>19.797161358533128</v>
      </c>
      <c r="I45" s="98"/>
      <c r="J45" s="88"/>
      <c r="K45" s="17"/>
      <c r="L45" s="18"/>
      <c r="M45" s="17"/>
    </row>
    <row r="46" spans="1:13" ht="12.75">
      <c r="A46" s="28"/>
      <c r="B46" s="91" t="s">
        <v>40</v>
      </c>
      <c r="C46" s="106" t="s">
        <v>96</v>
      </c>
      <c r="D46" s="107">
        <v>38384</v>
      </c>
      <c r="E46" s="107">
        <v>38414</v>
      </c>
      <c r="F46" s="93">
        <v>719.5833333333721</v>
      </c>
      <c r="G46" s="94">
        <v>38.70079672296921</v>
      </c>
      <c r="H46" s="93">
        <v>20.23042170568176</v>
      </c>
      <c r="I46" s="95"/>
      <c r="J46" s="88"/>
      <c r="K46" s="17"/>
      <c r="L46" s="18"/>
      <c r="M46" s="17"/>
    </row>
    <row r="47" spans="1:13" ht="12.75">
      <c r="A47" s="28"/>
      <c r="B47" s="91" t="s">
        <v>41</v>
      </c>
      <c r="C47" s="106" t="s">
        <v>97</v>
      </c>
      <c r="D47" s="107">
        <v>38384</v>
      </c>
      <c r="E47" s="107">
        <v>38414</v>
      </c>
      <c r="F47" s="93">
        <v>719.25</v>
      </c>
      <c r="G47" s="94">
        <v>26.308882300014897</v>
      </c>
      <c r="H47" s="93">
        <v>13.752682854163563</v>
      </c>
      <c r="I47" s="95"/>
      <c r="J47" s="88"/>
      <c r="K47" s="17"/>
      <c r="L47" s="18"/>
      <c r="M47" s="17"/>
    </row>
    <row r="48" spans="1:13" ht="12.75">
      <c r="A48" s="28"/>
      <c r="B48" s="91" t="s">
        <v>43</v>
      </c>
      <c r="C48" s="106" t="s">
        <v>98</v>
      </c>
      <c r="D48" s="107">
        <v>38384</v>
      </c>
      <c r="E48" s="107">
        <v>38414</v>
      </c>
      <c r="F48" s="93">
        <v>718.7500000001164</v>
      </c>
      <c r="G48" s="94">
        <v>50.06028512992979</v>
      </c>
      <c r="H48" s="93">
        <v>26.168471055896386</v>
      </c>
      <c r="I48" s="98"/>
      <c r="J48" s="88"/>
      <c r="K48" s="17"/>
      <c r="L48" s="18"/>
      <c r="M48" s="17"/>
    </row>
    <row r="49" spans="1:13" ht="12.75">
      <c r="A49" s="28"/>
      <c r="B49" s="91" t="s">
        <v>42</v>
      </c>
      <c r="C49" s="106" t="s">
        <v>99</v>
      </c>
      <c r="D49" s="107">
        <v>38384</v>
      </c>
      <c r="E49" s="107">
        <v>38414</v>
      </c>
      <c r="F49" s="93">
        <v>718.8333333333721</v>
      </c>
      <c r="G49" s="94">
        <v>26.21375833857631</v>
      </c>
      <c r="H49" s="93">
        <v>13.702957835115686</v>
      </c>
      <c r="I49" s="101"/>
      <c r="J49" s="88"/>
      <c r="K49" s="17"/>
      <c r="L49" s="18"/>
      <c r="M49" s="17"/>
    </row>
    <row r="50" spans="1:13" ht="12.75">
      <c r="A50" s="28"/>
      <c r="B50" s="91" t="s">
        <v>100</v>
      </c>
      <c r="C50" s="106" t="s">
        <v>101</v>
      </c>
      <c r="D50" s="107">
        <v>38384</v>
      </c>
      <c r="E50" s="107">
        <v>38414</v>
      </c>
      <c r="F50" s="93">
        <v>719.67</v>
      </c>
      <c r="G50" s="94">
        <v>0.4961043097133805</v>
      </c>
      <c r="H50" s="93">
        <v>0.2593331467398748</v>
      </c>
      <c r="I50" s="98"/>
      <c r="J50" s="88"/>
      <c r="K50" s="17"/>
      <c r="L50" s="18"/>
      <c r="M50" s="17"/>
    </row>
    <row r="51" spans="2:13" ht="12.75">
      <c r="B51" s="25"/>
      <c r="C51" s="25"/>
      <c r="D51" s="33"/>
      <c r="E51" s="33"/>
      <c r="F51" s="33"/>
      <c r="G51" s="89"/>
      <c r="H51" s="89"/>
      <c r="I51" s="24"/>
      <c r="J51" s="15"/>
      <c r="K51" s="17"/>
      <c r="L51" s="18"/>
      <c r="M51" s="17"/>
    </row>
    <row r="52" spans="7:13" ht="12.75">
      <c r="G52" s="14"/>
      <c r="H52" s="14"/>
      <c r="I52" s="15"/>
      <c r="J52" s="15"/>
      <c r="K52" s="17"/>
      <c r="L52" s="18"/>
      <c r="M52" s="17"/>
    </row>
    <row r="53" spans="7:13" ht="12.75">
      <c r="G53" s="14"/>
      <c r="H53" s="14"/>
      <c r="I53" s="15"/>
      <c r="J53" s="15"/>
      <c r="K53" s="17"/>
      <c r="L53" s="18"/>
      <c r="M53" s="17"/>
    </row>
    <row r="54" spans="7:13" ht="12.75">
      <c r="G54" s="14"/>
      <c r="H54" s="14"/>
      <c r="I54" s="15"/>
      <c r="J54" s="15"/>
      <c r="K54" s="17"/>
      <c r="L54" s="18"/>
      <c r="M54" s="17"/>
    </row>
    <row r="55" spans="7:13" ht="12.75">
      <c r="G55" s="14"/>
      <c r="H55" s="14"/>
      <c r="I55" s="15"/>
      <c r="J55" s="15"/>
      <c r="K55" s="17"/>
      <c r="L55" s="18"/>
      <c r="M55" s="17"/>
    </row>
    <row r="56" spans="7:13" ht="12.75">
      <c r="G56" s="14"/>
      <c r="H56" s="14"/>
      <c r="I56" s="15"/>
      <c r="J56" s="15"/>
      <c r="K56" s="17"/>
      <c r="L56" s="18"/>
      <c r="M56" s="17"/>
    </row>
    <row r="57" spans="7:13" ht="12.75">
      <c r="G57" s="14"/>
      <c r="H57" s="14"/>
      <c r="I57" s="15"/>
      <c r="J57" s="15"/>
      <c r="K57" s="17"/>
      <c r="L57" s="18"/>
      <c r="M57" s="17"/>
    </row>
    <row r="58" spans="7:13" ht="12.75">
      <c r="G58" s="14"/>
      <c r="H58" s="14"/>
      <c r="I58" s="15"/>
      <c r="J58" s="15"/>
      <c r="K58" s="17"/>
      <c r="L58" s="18"/>
      <c r="M58" s="17"/>
    </row>
    <row r="59" spans="7:13" ht="12.75">
      <c r="G59" s="14"/>
      <c r="H59" s="14"/>
      <c r="I59" s="15"/>
      <c r="J59" s="15"/>
      <c r="K59" s="17"/>
      <c r="L59" s="18"/>
      <c r="M59" s="17"/>
    </row>
    <row r="60" spans="7:13" ht="12.75">
      <c r="G60" s="14"/>
      <c r="H60" s="14"/>
      <c r="I60" s="15"/>
      <c r="J60" s="15"/>
      <c r="K60" s="17"/>
      <c r="L60" s="18"/>
      <c r="M60" s="17"/>
    </row>
    <row r="61" spans="7:13" ht="12.75">
      <c r="G61" s="13"/>
      <c r="H61" s="15"/>
      <c r="I61" s="15"/>
      <c r="J61" s="16"/>
      <c r="K61" s="17"/>
      <c r="L61" s="18"/>
      <c r="M61" s="17"/>
    </row>
    <row r="62" spans="7:13" ht="12.75">
      <c r="G62" s="14"/>
      <c r="H62" s="14"/>
      <c r="I62" s="15"/>
      <c r="J62" s="15"/>
      <c r="K62" s="17"/>
      <c r="L62" s="18"/>
      <c r="M62" s="17"/>
    </row>
    <row r="63" spans="7:13" ht="12.75">
      <c r="G63" s="14"/>
      <c r="H63" s="14"/>
      <c r="I63" s="15"/>
      <c r="J63" s="15"/>
      <c r="K63" s="17"/>
      <c r="L63" s="18"/>
      <c r="M63" s="17"/>
    </row>
    <row r="64" spans="7:13" ht="12.75">
      <c r="G64" s="14"/>
      <c r="H64" s="14"/>
      <c r="I64" s="15"/>
      <c r="J64" s="15"/>
      <c r="K64" s="17"/>
      <c r="L64" s="18"/>
      <c r="M64" s="17"/>
    </row>
    <row r="65" spans="7:13" ht="12.75">
      <c r="G65" s="14"/>
      <c r="H65" s="14"/>
      <c r="I65" s="15"/>
      <c r="J65" s="15"/>
      <c r="K65" s="17"/>
      <c r="L65" s="18"/>
      <c r="M65" s="17"/>
    </row>
    <row r="66" spans="7:13" ht="12.75">
      <c r="G66" s="14"/>
      <c r="H66" s="14"/>
      <c r="I66" s="15"/>
      <c r="J66" s="15"/>
      <c r="K66" s="17"/>
      <c r="L66" s="18"/>
      <c r="M66" s="17"/>
    </row>
    <row r="67" spans="7:13" ht="12.75">
      <c r="G67" s="14"/>
      <c r="H67" s="14"/>
      <c r="I67" s="15"/>
      <c r="J67" s="15"/>
      <c r="K67" s="17"/>
      <c r="L67" s="18"/>
      <c r="M67" s="17"/>
    </row>
    <row r="68" spans="7:13" ht="12.75">
      <c r="G68" s="19"/>
      <c r="H68" s="19"/>
      <c r="I68" s="15"/>
      <c r="J68" s="15"/>
      <c r="K68" s="17"/>
      <c r="L68" s="18"/>
      <c r="M68" s="17"/>
    </row>
  </sheetData>
  <mergeCells count="2">
    <mergeCell ref="B13:C13"/>
    <mergeCell ref="E13:F13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67"/>
  <sheetViews>
    <sheetView workbookViewId="0" topLeftCell="A13">
      <selection activeCell="C45" sqref="C45"/>
    </sheetView>
  </sheetViews>
  <sheetFormatPr defaultColWidth="9.140625" defaultRowHeight="12.75"/>
  <cols>
    <col min="1" max="1" width="9.8515625" style="1" customWidth="1"/>
    <col min="2" max="2" width="13.57421875" style="2" customWidth="1"/>
    <col min="3" max="3" width="16.8515625" style="2" customWidth="1"/>
    <col min="4" max="4" width="15.7109375" style="3" customWidth="1"/>
    <col min="5" max="5" width="16.8515625" style="3" customWidth="1"/>
    <col min="6" max="6" width="13.7109375" style="3" customWidth="1"/>
    <col min="7" max="7" width="14.00390625" style="3" customWidth="1"/>
    <col min="8" max="8" width="14.140625" style="20" customWidth="1"/>
    <col min="9" max="9" width="28.28125" style="2" customWidth="1"/>
    <col min="10" max="10" width="11.140625" style="2" customWidth="1"/>
    <col min="11" max="16384" width="10.00390625" style="2" customWidth="1"/>
  </cols>
  <sheetData>
    <row r="1" ht="12.75">
      <c r="H1" s="2"/>
    </row>
    <row r="2" spans="2:10" ht="25.5">
      <c r="B2" s="4"/>
      <c r="C2" s="4" t="s">
        <v>13</v>
      </c>
      <c r="D2" s="76"/>
      <c r="E2" s="76"/>
      <c r="F2" s="76"/>
      <c r="G2" s="5"/>
      <c r="H2" s="6"/>
      <c r="I2" s="7"/>
      <c r="J2" s="7"/>
    </row>
    <row r="3" spans="2:10" ht="15.75">
      <c r="B3" s="7"/>
      <c r="C3" s="74" t="s">
        <v>0</v>
      </c>
      <c r="D3" s="73"/>
      <c r="E3" s="73"/>
      <c r="F3" s="73"/>
      <c r="G3" s="75"/>
      <c r="H3" s="7"/>
      <c r="I3" s="7"/>
      <c r="J3" s="7"/>
    </row>
    <row r="4" spans="2:10" ht="15.75">
      <c r="B4" s="7"/>
      <c r="C4" s="78" t="s">
        <v>18</v>
      </c>
      <c r="D4" s="78"/>
      <c r="E4" s="79"/>
      <c r="G4" s="75"/>
      <c r="H4" s="7"/>
      <c r="I4" s="7"/>
      <c r="J4" s="7"/>
    </row>
    <row r="5" spans="2:10" ht="15.75">
      <c r="B5" s="7"/>
      <c r="C5" s="80"/>
      <c r="D5" s="81"/>
      <c r="E5" s="81"/>
      <c r="F5" s="77"/>
      <c r="G5" s="9"/>
      <c r="H5" s="10"/>
      <c r="I5" s="11"/>
      <c r="J5" s="8"/>
    </row>
    <row r="6" spans="2:10" ht="15.75">
      <c r="B6" s="46"/>
      <c r="C6" s="46"/>
      <c r="D6" s="47"/>
      <c r="E6" s="47"/>
      <c r="F6" s="47"/>
      <c r="G6" s="47"/>
      <c r="H6" s="46"/>
      <c r="J6" s="8"/>
    </row>
    <row r="7" spans="1:9" ht="15">
      <c r="A7" s="28"/>
      <c r="B7" s="63" t="s">
        <v>17</v>
      </c>
      <c r="C7" s="64"/>
      <c r="D7" s="65"/>
      <c r="E7" s="66"/>
      <c r="F7" s="59"/>
      <c r="G7" s="59"/>
      <c r="H7" s="48"/>
      <c r="I7" s="23"/>
    </row>
    <row r="8" spans="1:9" ht="15">
      <c r="A8" s="27"/>
      <c r="B8" s="67"/>
      <c r="C8" s="68"/>
      <c r="D8" s="68"/>
      <c r="E8" s="69"/>
      <c r="F8" s="36"/>
      <c r="G8" s="36"/>
      <c r="H8" s="49"/>
      <c r="I8" s="29"/>
    </row>
    <row r="9" spans="1:9" ht="15">
      <c r="A9" s="27"/>
      <c r="B9" s="67" t="s">
        <v>16</v>
      </c>
      <c r="C9" s="70"/>
      <c r="D9" s="71"/>
      <c r="E9" s="71"/>
      <c r="F9" s="35"/>
      <c r="G9" s="35"/>
      <c r="H9" s="49"/>
      <c r="I9" s="29"/>
    </row>
    <row r="10" spans="1:9" ht="12.75">
      <c r="A10" s="28"/>
      <c r="B10" s="50"/>
      <c r="C10" s="36"/>
      <c r="D10" s="37"/>
      <c r="E10" s="37"/>
      <c r="F10" s="37"/>
      <c r="G10" s="37"/>
      <c r="H10" s="51"/>
      <c r="I10" s="23"/>
    </row>
    <row r="11" spans="1:9" ht="12.75">
      <c r="A11" s="28"/>
      <c r="B11" s="52" t="s">
        <v>11</v>
      </c>
      <c r="C11" s="39"/>
      <c r="D11" s="40"/>
      <c r="E11" s="40"/>
      <c r="F11" s="40"/>
      <c r="G11" s="40"/>
      <c r="H11" s="53"/>
      <c r="I11" s="30"/>
    </row>
    <row r="12" spans="1:10" ht="12.75">
      <c r="A12" s="28"/>
      <c r="B12" s="54"/>
      <c r="C12" s="39"/>
      <c r="D12" s="40"/>
      <c r="E12" s="40"/>
      <c r="F12" s="40"/>
      <c r="G12" s="40"/>
      <c r="H12" s="53"/>
      <c r="I12" s="31"/>
      <c r="J12" s="12"/>
    </row>
    <row r="13" spans="1:9" ht="12.75">
      <c r="A13" s="28"/>
      <c r="B13" s="256" t="s">
        <v>9</v>
      </c>
      <c r="C13" s="257"/>
      <c r="D13" s="41" t="s">
        <v>1</v>
      </c>
      <c r="E13" s="258" t="s">
        <v>10</v>
      </c>
      <c r="F13" s="258"/>
      <c r="G13" s="38" t="s">
        <v>2</v>
      </c>
      <c r="H13" s="72"/>
      <c r="I13" s="23"/>
    </row>
    <row r="14" spans="1:9" ht="12.75">
      <c r="A14" s="28"/>
      <c r="B14" s="55"/>
      <c r="C14" s="42"/>
      <c r="D14" s="43"/>
      <c r="E14" s="44"/>
      <c r="F14" s="42"/>
      <c r="G14" s="42"/>
      <c r="H14" s="51"/>
      <c r="I14" s="23"/>
    </row>
    <row r="15" spans="1:9" ht="12.75">
      <c r="A15" s="28"/>
      <c r="B15" s="56"/>
      <c r="C15" s="45"/>
      <c r="D15" s="43"/>
      <c r="E15" s="44"/>
      <c r="F15" s="44"/>
      <c r="G15" s="44"/>
      <c r="H15" s="51"/>
      <c r="I15" s="23"/>
    </row>
    <row r="16" spans="1:9" ht="12.75">
      <c r="A16" s="28"/>
      <c r="B16" s="60" t="s">
        <v>12</v>
      </c>
      <c r="C16" s="43"/>
      <c r="D16" s="43"/>
      <c r="E16" s="44"/>
      <c r="F16" s="44"/>
      <c r="G16" s="44"/>
      <c r="H16" s="51"/>
      <c r="I16" s="23"/>
    </row>
    <row r="17" spans="1:9" ht="12.75">
      <c r="A17" s="28"/>
      <c r="B17" s="61"/>
      <c r="C17" s="62"/>
      <c r="D17" s="57"/>
      <c r="E17" s="57"/>
      <c r="F17" s="57"/>
      <c r="G17" s="57"/>
      <c r="H17" s="58"/>
      <c r="I17" s="23"/>
    </row>
    <row r="18" spans="1:8" ht="12.75">
      <c r="A18" s="2"/>
      <c r="B18" s="25"/>
      <c r="C18" s="32"/>
      <c r="D18" s="33"/>
      <c r="E18" s="33"/>
      <c r="F18" s="25"/>
      <c r="G18" s="25"/>
      <c r="H18" s="34"/>
    </row>
    <row r="19" spans="1:21" ht="12.75">
      <c r="A19" s="21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</row>
    <row r="20" spans="2:21" ht="12.75">
      <c r="B20" s="82" t="s">
        <v>47</v>
      </c>
      <c r="K20" s="23"/>
      <c r="L20" s="14"/>
      <c r="M20" s="14"/>
      <c r="N20" s="14"/>
      <c r="O20" s="14"/>
      <c r="P20" s="14"/>
      <c r="Q20" s="14"/>
      <c r="R20" s="14"/>
      <c r="S20" s="14"/>
      <c r="T20" s="14"/>
      <c r="U20" s="14"/>
    </row>
    <row r="21" spans="11:21" ht="12.75">
      <c r="K21" s="23"/>
      <c r="L21" s="14"/>
      <c r="M21" s="14"/>
      <c r="N21" s="14"/>
      <c r="O21" s="14"/>
      <c r="P21" s="14"/>
      <c r="Q21" s="14"/>
      <c r="R21" s="14"/>
      <c r="S21" s="14"/>
      <c r="T21" s="14"/>
      <c r="U21" s="14"/>
    </row>
    <row r="22" spans="11:21" ht="12.75">
      <c r="K22" s="23"/>
      <c r="L22" s="14"/>
      <c r="M22" s="14"/>
      <c r="N22" s="14"/>
      <c r="O22" s="14"/>
      <c r="P22" s="14"/>
      <c r="Q22" s="14"/>
      <c r="R22" s="14"/>
      <c r="S22" s="14"/>
      <c r="T22" s="14"/>
      <c r="U22" s="14"/>
    </row>
    <row r="23" spans="2:21" ht="12.75">
      <c r="B23" s="26" t="s">
        <v>3</v>
      </c>
      <c r="C23" s="26" t="s">
        <v>4</v>
      </c>
      <c r="D23" s="26" t="s">
        <v>5</v>
      </c>
      <c r="E23" s="26" t="s">
        <v>6</v>
      </c>
      <c r="F23" s="26" t="s">
        <v>7</v>
      </c>
      <c r="G23" s="26" t="s">
        <v>15</v>
      </c>
      <c r="H23" s="26" t="s">
        <v>14</v>
      </c>
      <c r="I23" s="26" t="s">
        <v>8</v>
      </c>
      <c r="J23" s="14"/>
      <c r="K23" s="23"/>
      <c r="L23" s="14"/>
      <c r="M23" s="14"/>
      <c r="N23" s="14"/>
      <c r="O23" s="14"/>
      <c r="P23" s="14"/>
      <c r="Q23" s="14"/>
      <c r="R23" s="14"/>
      <c r="S23" s="14"/>
      <c r="T23" s="14"/>
      <c r="U23" s="14"/>
    </row>
    <row r="24" spans="1:21" ht="12.75">
      <c r="A24" s="28"/>
      <c r="B24" s="96" t="s">
        <v>19</v>
      </c>
      <c r="C24" s="103" t="s">
        <v>102</v>
      </c>
      <c r="D24" s="104">
        <v>38414</v>
      </c>
      <c r="E24" s="105">
        <v>38443</v>
      </c>
      <c r="F24" s="93"/>
      <c r="G24" s="94"/>
      <c r="H24" s="93"/>
      <c r="I24" s="95" t="s">
        <v>22</v>
      </c>
      <c r="J24" s="86"/>
      <c r="K24" s="23"/>
      <c r="L24" s="14"/>
      <c r="M24" s="14"/>
      <c r="N24" s="14"/>
      <c r="O24" s="14"/>
      <c r="P24" s="14"/>
      <c r="Q24" s="14"/>
      <c r="R24" s="14"/>
      <c r="S24" s="14"/>
      <c r="T24" s="14"/>
      <c r="U24" s="14"/>
    </row>
    <row r="25" spans="1:21" ht="12.75">
      <c r="A25" s="28"/>
      <c r="B25" s="90" t="s">
        <v>20</v>
      </c>
      <c r="C25" s="106" t="s">
        <v>103</v>
      </c>
      <c r="D25" s="99">
        <v>38414</v>
      </c>
      <c r="E25" s="107">
        <v>38443</v>
      </c>
      <c r="F25" s="93">
        <v>699.0833333332557</v>
      </c>
      <c r="G25" s="94">
        <v>41.92895871578325</v>
      </c>
      <c r="H25" s="93">
        <v>21.917908372076976</v>
      </c>
      <c r="I25" s="98"/>
      <c r="J25" s="22"/>
      <c r="K25" s="23"/>
      <c r="L25" s="14"/>
      <c r="M25" s="14"/>
      <c r="N25" s="14"/>
      <c r="O25" s="14"/>
      <c r="P25" s="14"/>
      <c r="Q25" s="14"/>
      <c r="R25" s="14"/>
      <c r="S25" s="14"/>
      <c r="T25" s="14"/>
      <c r="U25" s="14"/>
    </row>
    <row r="26" spans="1:21" ht="12.75">
      <c r="A26" s="28"/>
      <c r="B26" s="91" t="s">
        <v>21</v>
      </c>
      <c r="C26" s="106" t="s">
        <v>104</v>
      </c>
      <c r="D26" s="99">
        <v>38414</v>
      </c>
      <c r="E26" s="107">
        <v>38443</v>
      </c>
      <c r="F26" s="93">
        <v>700.4166666667443</v>
      </c>
      <c r="G26" s="94">
        <v>25.71519618480778</v>
      </c>
      <c r="H26" s="93">
        <v>13.442339877055819</v>
      </c>
      <c r="I26" s="100"/>
      <c r="J26" s="22"/>
      <c r="K26" s="23"/>
      <c r="L26" s="14"/>
      <c r="M26" s="14"/>
      <c r="N26" s="14"/>
      <c r="O26" s="14"/>
      <c r="P26" s="14"/>
      <c r="Q26" s="14"/>
      <c r="R26" s="14"/>
      <c r="S26" s="14"/>
      <c r="T26" s="14"/>
      <c r="U26" s="14"/>
    </row>
    <row r="27" spans="1:21" ht="12.75">
      <c r="A27" s="83"/>
      <c r="B27" s="91" t="s">
        <v>23</v>
      </c>
      <c r="C27" s="106" t="s">
        <v>105</v>
      </c>
      <c r="D27" s="99">
        <v>38414</v>
      </c>
      <c r="E27" s="107">
        <v>38443</v>
      </c>
      <c r="F27" s="93">
        <v>700.4166666665697</v>
      </c>
      <c r="G27" s="94">
        <v>24.118321046999174</v>
      </c>
      <c r="H27" s="93">
        <v>12.607590719811382</v>
      </c>
      <c r="I27" s="95"/>
      <c r="J27" s="22"/>
      <c r="L27" s="14"/>
      <c r="M27" s="14"/>
      <c r="N27" s="14"/>
      <c r="O27" s="14"/>
      <c r="P27" s="14"/>
      <c r="Q27" s="14"/>
      <c r="R27" s="14"/>
      <c r="S27" s="14"/>
      <c r="T27" s="14"/>
      <c r="U27" s="14"/>
    </row>
    <row r="28" spans="1:21" ht="12.75">
      <c r="A28" s="84"/>
      <c r="B28" s="91" t="s">
        <v>24</v>
      </c>
      <c r="C28" s="106" t="s">
        <v>106</v>
      </c>
      <c r="D28" s="99">
        <v>38414</v>
      </c>
      <c r="E28" s="107">
        <v>38443</v>
      </c>
      <c r="F28" s="93">
        <v>700.3333333333139</v>
      </c>
      <c r="G28" s="94">
        <v>45.323607575758835</v>
      </c>
      <c r="H28" s="93">
        <v>23.6924242424249</v>
      </c>
      <c r="I28" s="95" t="s">
        <v>22</v>
      </c>
      <c r="J28" s="22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</row>
    <row r="29" spans="1:21" ht="12.75">
      <c r="A29" s="85"/>
      <c r="B29" s="96" t="s">
        <v>44</v>
      </c>
      <c r="C29" s="103" t="s">
        <v>107</v>
      </c>
      <c r="D29" s="104">
        <v>38414</v>
      </c>
      <c r="E29" s="105">
        <v>38443</v>
      </c>
      <c r="F29" s="93"/>
      <c r="G29" s="94"/>
      <c r="H29" s="93"/>
      <c r="I29" s="101"/>
      <c r="J29" s="22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</row>
    <row r="30" spans="1:21" ht="12.75">
      <c r="A30" s="85"/>
      <c r="B30" s="91" t="s">
        <v>25</v>
      </c>
      <c r="C30" s="106" t="s">
        <v>108</v>
      </c>
      <c r="D30" s="99">
        <v>38414</v>
      </c>
      <c r="E30" s="107">
        <v>38443</v>
      </c>
      <c r="F30" s="93">
        <v>699.4166666666279</v>
      </c>
      <c r="G30" s="94">
        <v>35.40205595139003</v>
      </c>
      <c r="H30" s="93">
        <v>18.506040748243613</v>
      </c>
      <c r="I30" s="97"/>
      <c r="J30" s="22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</row>
    <row r="31" spans="1:21" ht="12.75">
      <c r="A31" s="85"/>
      <c r="B31" s="91" t="s">
        <v>26</v>
      </c>
      <c r="C31" s="106" t="s">
        <v>109</v>
      </c>
      <c r="D31" s="99">
        <v>38414</v>
      </c>
      <c r="E31" s="107">
        <v>38443</v>
      </c>
      <c r="F31" s="93">
        <v>699.3333333333721</v>
      </c>
      <c r="G31" s="94">
        <v>32.86937632665849</v>
      </c>
      <c r="H31" s="93">
        <v>17.182109945979345</v>
      </c>
      <c r="I31" s="95"/>
      <c r="J31" s="22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</row>
    <row r="32" spans="1:21" ht="12.75">
      <c r="A32" s="85"/>
      <c r="B32" s="91" t="s">
        <v>45</v>
      </c>
      <c r="C32" s="106" t="s">
        <v>110</v>
      </c>
      <c r="D32" s="99">
        <v>38414</v>
      </c>
      <c r="E32" s="107">
        <v>38443</v>
      </c>
      <c r="F32" s="93">
        <v>699</v>
      </c>
      <c r="G32" s="94">
        <v>24.884493140995076</v>
      </c>
      <c r="H32" s="93">
        <v>13.008098871403593</v>
      </c>
      <c r="I32" s="101"/>
      <c r="J32" s="87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</row>
    <row r="33" spans="1:21" ht="12.75">
      <c r="A33" s="85"/>
      <c r="B33" s="96" t="s">
        <v>27</v>
      </c>
      <c r="C33" s="103" t="s">
        <v>111</v>
      </c>
      <c r="D33" s="104">
        <v>38414</v>
      </c>
      <c r="E33" s="105">
        <v>38443</v>
      </c>
      <c r="F33" s="93"/>
      <c r="G33" s="94"/>
      <c r="H33" s="93"/>
      <c r="I33" s="95" t="s">
        <v>22</v>
      </c>
      <c r="J33" s="88"/>
      <c r="K33" s="17"/>
      <c r="L33" s="18"/>
      <c r="M33" s="17"/>
      <c r="N33" s="14"/>
      <c r="O33" s="14"/>
      <c r="P33" s="14"/>
      <c r="Q33" s="14"/>
      <c r="R33" s="14"/>
      <c r="S33" s="14"/>
      <c r="T33" s="14"/>
      <c r="U33" s="14"/>
    </row>
    <row r="34" spans="1:21" ht="12.75">
      <c r="A34" s="85"/>
      <c r="B34" s="91" t="s">
        <v>28</v>
      </c>
      <c r="C34" s="106" t="s">
        <v>112</v>
      </c>
      <c r="D34" s="99">
        <v>38414</v>
      </c>
      <c r="E34" s="107">
        <v>38443</v>
      </c>
      <c r="F34" s="93">
        <v>698.3333333332557</v>
      </c>
      <c r="G34" s="94">
        <v>27.33832231503884</v>
      </c>
      <c r="H34" s="93">
        <v>14.290811455848845</v>
      </c>
      <c r="I34" s="98"/>
      <c r="J34" s="88"/>
      <c r="K34" s="17"/>
      <c r="L34" s="18"/>
      <c r="M34" s="17"/>
      <c r="N34" s="14"/>
      <c r="O34" s="14"/>
      <c r="P34" s="14"/>
      <c r="Q34" s="14"/>
      <c r="R34" s="14"/>
      <c r="S34" s="14"/>
      <c r="T34" s="14"/>
      <c r="U34" s="14"/>
    </row>
    <row r="35" spans="1:13" ht="12.75">
      <c r="A35" s="85"/>
      <c r="B35" s="91" t="s">
        <v>29</v>
      </c>
      <c r="C35" s="106" t="s">
        <v>113</v>
      </c>
      <c r="D35" s="99">
        <v>38414</v>
      </c>
      <c r="E35" s="107">
        <v>38443</v>
      </c>
      <c r="F35" s="93">
        <v>700.3333333333139</v>
      </c>
      <c r="G35" s="94">
        <v>41.413551515152655</v>
      </c>
      <c r="H35" s="93">
        <v>21.648484848485445</v>
      </c>
      <c r="I35" s="100"/>
      <c r="J35" s="88"/>
      <c r="K35" s="17"/>
      <c r="L35" s="18"/>
      <c r="M35" s="17"/>
    </row>
    <row r="36" spans="1:13" ht="12.75">
      <c r="A36" s="28"/>
      <c r="B36" s="91" t="s">
        <v>30</v>
      </c>
      <c r="C36" s="106" t="s">
        <v>114</v>
      </c>
      <c r="D36" s="99">
        <v>38414</v>
      </c>
      <c r="E36" s="107">
        <v>38443</v>
      </c>
      <c r="F36" s="93">
        <v>700.4166666667443</v>
      </c>
      <c r="G36" s="94">
        <v>23.787933087445314</v>
      </c>
      <c r="H36" s="93">
        <v>12.434883997619087</v>
      </c>
      <c r="I36" s="98"/>
      <c r="J36" s="88"/>
      <c r="K36" s="17"/>
      <c r="L36" s="18"/>
      <c r="M36" s="17"/>
    </row>
    <row r="37" spans="1:13" ht="12.75">
      <c r="A37" s="28"/>
      <c r="B37" s="91" t="s">
        <v>31</v>
      </c>
      <c r="C37" s="106" t="s">
        <v>115</v>
      </c>
      <c r="D37" s="99">
        <v>38414</v>
      </c>
      <c r="E37" s="107">
        <v>38443</v>
      </c>
      <c r="F37" s="93">
        <v>700.4166666665697</v>
      </c>
      <c r="G37" s="94">
        <v>36.673063509820665</v>
      </c>
      <c r="H37" s="93">
        <v>19.17044616300087</v>
      </c>
      <c r="I37" s="95"/>
      <c r="J37" s="88"/>
      <c r="K37" s="17"/>
      <c r="L37" s="18"/>
      <c r="M37" s="17"/>
    </row>
    <row r="38" spans="1:13" ht="12.75">
      <c r="A38" s="28"/>
      <c r="B38" s="91" t="s">
        <v>32</v>
      </c>
      <c r="C38" s="106" t="s">
        <v>116</v>
      </c>
      <c r="D38" s="99">
        <v>38414</v>
      </c>
      <c r="E38" s="107">
        <v>38443</v>
      </c>
      <c r="F38" s="93">
        <v>700.4166666665697</v>
      </c>
      <c r="G38" s="94">
        <v>23.67780376760193</v>
      </c>
      <c r="H38" s="93">
        <v>12.377315090225787</v>
      </c>
      <c r="I38" s="98"/>
      <c r="J38" s="88"/>
      <c r="K38" s="17"/>
      <c r="L38" s="18"/>
      <c r="M38" s="17"/>
    </row>
    <row r="39" spans="1:13" ht="12.75">
      <c r="A39" s="28"/>
      <c r="B39" s="91" t="s">
        <v>33</v>
      </c>
      <c r="C39" s="106" t="s">
        <v>117</v>
      </c>
      <c r="D39" s="99">
        <v>38414</v>
      </c>
      <c r="E39" s="107">
        <v>38443</v>
      </c>
      <c r="F39" s="93">
        <v>700.3333333333139</v>
      </c>
      <c r="G39" s="94">
        <v>44.27725454545578</v>
      </c>
      <c r="H39" s="93">
        <v>23.14545454545519</v>
      </c>
      <c r="I39" s="98"/>
      <c r="J39" s="88"/>
      <c r="K39" s="17"/>
      <c r="L39" s="18"/>
      <c r="M39" s="17"/>
    </row>
    <row r="40" spans="1:13" ht="12.75">
      <c r="A40" s="28"/>
      <c r="B40" s="91" t="s">
        <v>34</v>
      </c>
      <c r="C40" s="106" t="s">
        <v>118</v>
      </c>
      <c r="D40" s="99">
        <v>38414</v>
      </c>
      <c r="E40" s="107">
        <v>38443</v>
      </c>
      <c r="F40" s="93">
        <v>700.3333333333139</v>
      </c>
      <c r="G40" s="94">
        <v>24.72697424242493</v>
      </c>
      <c r="H40" s="93">
        <v>12.925757575757935</v>
      </c>
      <c r="I40" s="95"/>
      <c r="J40" s="88"/>
      <c r="K40" s="16"/>
      <c r="L40" s="18"/>
      <c r="M40" s="17"/>
    </row>
    <row r="41" spans="1:13" ht="12.75">
      <c r="A41" s="28"/>
      <c r="B41" s="91" t="s">
        <v>35</v>
      </c>
      <c r="C41" s="106" t="s">
        <v>119</v>
      </c>
      <c r="D41" s="99">
        <v>38414</v>
      </c>
      <c r="E41" s="107">
        <v>38443</v>
      </c>
      <c r="F41" s="93">
        <v>700.3333333333139</v>
      </c>
      <c r="G41" s="94">
        <v>43.12075909091028</v>
      </c>
      <c r="H41" s="93">
        <v>22.540909090909715</v>
      </c>
      <c r="I41" s="98"/>
      <c r="J41" s="88"/>
      <c r="K41" s="16"/>
      <c r="L41" s="18"/>
      <c r="M41" s="17"/>
    </row>
    <row r="42" spans="1:13" ht="12.75">
      <c r="A42" s="28"/>
      <c r="B42" s="91" t="s">
        <v>36</v>
      </c>
      <c r="C42" s="106" t="s">
        <v>120</v>
      </c>
      <c r="D42" s="99">
        <v>38414</v>
      </c>
      <c r="E42" s="107">
        <v>38443</v>
      </c>
      <c r="F42" s="93">
        <v>700.4166666665697</v>
      </c>
      <c r="G42" s="94">
        <v>25.935454824512814</v>
      </c>
      <c r="H42" s="93">
        <v>13.557477691851966</v>
      </c>
      <c r="I42" s="98"/>
      <c r="J42" s="88"/>
      <c r="K42" s="16"/>
      <c r="L42" s="18"/>
      <c r="M42" s="17"/>
    </row>
    <row r="43" spans="1:13" ht="12.75">
      <c r="A43" s="28"/>
      <c r="B43" s="91" t="s">
        <v>37</v>
      </c>
      <c r="C43" s="106" t="s">
        <v>121</v>
      </c>
      <c r="D43" s="99">
        <v>38414</v>
      </c>
      <c r="E43" s="107">
        <v>38443</v>
      </c>
      <c r="F43" s="93">
        <v>700.4166666665697</v>
      </c>
      <c r="G43" s="94">
        <v>35.07618837200565</v>
      </c>
      <c r="H43" s="93">
        <v>18.335697005753087</v>
      </c>
      <c r="I43" s="98"/>
      <c r="J43" s="88"/>
      <c r="K43" s="17"/>
      <c r="L43" s="18"/>
      <c r="M43" s="17"/>
    </row>
    <row r="44" spans="1:13" ht="12.75">
      <c r="A44" s="28"/>
      <c r="B44" s="91" t="s">
        <v>38</v>
      </c>
      <c r="C44" s="106" t="s">
        <v>122</v>
      </c>
      <c r="D44" s="99">
        <v>38414</v>
      </c>
      <c r="E44" s="107">
        <v>38443</v>
      </c>
      <c r="F44" s="93">
        <v>700.4166666665697</v>
      </c>
      <c r="G44" s="94">
        <v>39.15097320643017</v>
      </c>
      <c r="H44" s="93">
        <v>20.46574657941985</v>
      </c>
      <c r="I44" s="98"/>
      <c r="J44" s="88"/>
      <c r="K44" s="17"/>
      <c r="L44" s="18"/>
      <c r="M44" s="17"/>
    </row>
    <row r="45" spans="1:13" ht="12.75">
      <c r="A45" s="28"/>
      <c r="B45" s="91" t="s">
        <v>39</v>
      </c>
      <c r="C45" s="106" t="s">
        <v>123</v>
      </c>
      <c r="D45" s="99">
        <v>38414</v>
      </c>
      <c r="E45" s="107">
        <v>38443</v>
      </c>
      <c r="F45" s="93">
        <v>700.3333333334886</v>
      </c>
      <c r="G45" s="94">
        <v>34.30936515150755</v>
      </c>
      <c r="H45" s="93">
        <v>17.93484848484451</v>
      </c>
      <c r="I45" s="98"/>
      <c r="J45" s="88"/>
      <c r="K45" s="17"/>
      <c r="L45" s="18"/>
      <c r="M45" s="17"/>
    </row>
    <row r="46" spans="1:13" ht="12.75">
      <c r="A46" s="28"/>
      <c r="B46" s="91" t="s">
        <v>40</v>
      </c>
      <c r="C46" s="106" t="s">
        <v>124</v>
      </c>
      <c r="D46" s="99">
        <v>38414</v>
      </c>
      <c r="E46" s="107">
        <v>38443</v>
      </c>
      <c r="F46" s="93">
        <v>693.8333333334303</v>
      </c>
      <c r="G46" s="94">
        <v>60.92349741371557</v>
      </c>
      <c r="H46" s="93">
        <v>31.847097445747817</v>
      </c>
      <c r="I46" s="115"/>
      <c r="J46" s="88"/>
      <c r="K46" s="17"/>
      <c r="L46" s="18"/>
      <c r="M46" s="17"/>
    </row>
    <row r="47" spans="1:13" ht="12.75">
      <c r="A47" s="28"/>
      <c r="B47" s="91" t="s">
        <v>41</v>
      </c>
      <c r="C47" s="106" t="s">
        <v>125</v>
      </c>
      <c r="D47" s="99">
        <v>38414</v>
      </c>
      <c r="E47" s="107">
        <v>38443</v>
      </c>
      <c r="F47" s="93">
        <v>698.25</v>
      </c>
      <c r="G47" s="94">
        <v>27.06540740740741</v>
      </c>
      <c r="H47" s="93">
        <v>14.148148148148149</v>
      </c>
      <c r="I47" s="95"/>
      <c r="J47" s="88"/>
      <c r="K47" s="17"/>
      <c r="L47" s="18"/>
      <c r="M47" s="17"/>
    </row>
    <row r="48" spans="1:13" ht="12.75">
      <c r="A48" s="28"/>
      <c r="B48" s="91" t="s">
        <v>43</v>
      </c>
      <c r="C48" s="106" t="s">
        <v>126</v>
      </c>
      <c r="D48" s="99">
        <v>38414</v>
      </c>
      <c r="E48" s="107">
        <v>38443</v>
      </c>
      <c r="F48" s="93">
        <v>700.3333333333139</v>
      </c>
      <c r="G48" s="94">
        <v>32.60215757575848</v>
      </c>
      <c r="H48" s="93">
        <v>17.042424242424715</v>
      </c>
      <c r="I48" s="98"/>
      <c r="J48" s="88"/>
      <c r="K48" s="17"/>
      <c r="L48" s="18"/>
      <c r="M48" s="17"/>
    </row>
    <row r="49" spans="1:13" ht="12.75">
      <c r="A49" s="28"/>
      <c r="B49" s="91" t="s">
        <v>42</v>
      </c>
      <c r="C49" s="106" t="s">
        <v>127</v>
      </c>
      <c r="D49" s="99">
        <v>38414</v>
      </c>
      <c r="E49" s="107">
        <v>38443</v>
      </c>
      <c r="F49" s="93">
        <v>700.3333333333139</v>
      </c>
      <c r="G49" s="94">
        <v>21.09227424242483</v>
      </c>
      <c r="H49" s="93">
        <v>11.025757575757881</v>
      </c>
      <c r="I49" s="101"/>
      <c r="J49" s="88"/>
      <c r="K49" s="17"/>
      <c r="L49" s="18"/>
      <c r="M49" s="17"/>
    </row>
    <row r="50" spans="2:13" ht="12.75">
      <c r="B50" s="25"/>
      <c r="C50" s="25"/>
      <c r="D50" s="33"/>
      <c r="E50" s="33"/>
      <c r="F50" s="33"/>
      <c r="G50" s="89"/>
      <c r="H50" s="89"/>
      <c r="I50" s="24"/>
      <c r="J50" s="15"/>
      <c r="K50" s="17"/>
      <c r="L50" s="18"/>
      <c r="M50" s="17"/>
    </row>
    <row r="51" spans="7:13" ht="12.75">
      <c r="G51" s="14"/>
      <c r="H51" s="14"/>
      <c r="I51" s="15"/>
      <c r="J51" s="15"/>
      <c r="K51" s="17"/>
      <c r="L51" s="18"/>
      <c r="M51" s="17"/>
    </row>
    <row r="52" spans="7:13" ht="12.75">
      <c r="G52" s="14"/>
      <c r="H52" s="14"/>
      <c r="I52" s="15"/>
      <c r="J52" s="15"/>
      <c r="K52" s="17"/>
      <c r="L52" s="18"/>
      <c r="M52" s="17"/>
    </row>
    <row r="53" spans="7:13" ht="12.75">
      <c r="G53" s="14"/>
      <c r="H53" s="14"/>
      <c r="I53" s="15"/>
      <c r="J53" s="15"/>
      <c r="K53" s="17"/>
      <c r="L53" s="18"/>
      <c r="M53" s="17"/>
    </row>
    <row r="54" spans="7:13" ht="12.75">
      <c r="G54" s="14"/>
      <c r="H54" s="14"/>
      <c r="I54" s="15"/>
      <c r="J54" s="15"/>
      <c r="K54" s="17"/>
      <c r="L54" s="18"/>
      <c r="M54" s="17"/>
    </row>
    <row r="55" spans="7:13" ht="12.75">
      <c r="G55" s="14"/>
      <c r="H55" s="14"/>
      <c r="I55" s="15"/>
      <c r="J55" s="15"/>
      <c r="K55" s="17"/>
      <c r="L55" s="18"/>
      <c r="M55" s="17"/>
    </row>
    <row r="56" spans="7:13" ht="12.75">
      <c r="G56" s="14"/>
      <c r="H56" s="14"/>
      <c r="I56" s="15"/>
      <c r="J56" s="15"/>
      <c r="K56" s="17"/>
      <c r="L56" s="18"/>
      <c r="M56" s="17"/>
    </row>
    <row r="57" spans="7:13" ht="12.75">
      <c r="G57" s="14"/>
      <c r="H57" s="14"/>
      <c r="I57" s="15"/>
      <c r="J57" s="15"/>
      <c r="K57" s="17"/>
      <c r="L57" s="18"/>
      <c r="M57" s="17"/>
    </row>
    <row r="58" spans="7:13" ht="12.75">
      <c r="G58" s="14"/>
      <c r="H58" s="14"/>
      <c r="I58" s="15"/>
      <c r="J58" s="15"/>
      <c r="K58" s="17"/>
      <c r="L58" s="18"/>
      <c r="M58" s="17"/>
    </row>
    <row r="59" spans="7:13" ht="12.75">
      <c r="G59" s="14"/>
      <c r="H59" s="14"/>
      <c r="I59" s="15"/>
      <c r="J59" s="15"/>
      <c r="K59" s="17"/>
      <c r="L59" s="18"/>
      <c r="M59" s="17"/>
    </row>
    <row r="60" spans="7:13" ht="12.75">
      <c r="G60" s="13"/>
      <c r="H60" s="15"/>
      <c r="I60" s="15"/>
      <c r="J60" s="16"/>
      <c r="K60" s="17"/>
      <c r="L60" s="18"/>
      <c r="M60" s="17"/>
    </row>
    <row r="61" spans="7:13" ht="12.75">
      <c r="G61" s="14"/>
      <c r="H61" s="14"/>
      <c r="I61" s="15"/>
      <c r="J61" s="15"/>
      <c r="K61" s="17"/>
      <c r="L61" s="18"/>
      <c r="M61" s="17"/>
    </row>
    <row r="62" spans="7:13" ht="12.75">
      <c r="G62" s="14"/>
      <c r="H62" s="14"/>
      <c r="I62" s="15"/>
      <c r="J62" s="15"/>
      <c r="K62" s="17"/>
      <c r="L62" s="18"/>
      <c r="M62" s="17"/>
    </row>
    <row r="63" spans="7:13" ht="12.75">
      <c r="G63" s="14"/>
      <c r="H63" s="14"/>
      <c r="I63" s="15"/>
      <c r="J63" s="15"/>
      <c r="K63" s="17"/>
      <c r="L63" s="18"/>
      <c r="M63" s="17"/>
    </row>
    <row r="64" spans="7:13" ht="12.75">
      <c r="G64" s="14"/>
      <c r="H64" s="14"/>
      <c r="I64" s="15"/>
      <c r="J64" s="15"/>
      <c r="K64" s="17"/>
      <c r="L64" s="18"/>
      <c r="M64" s="17"/>
    </row>
    <row r="65" spans="7:13" ht="12.75">
      <c r="G65" s="14"/>
      <c r="H65" s="14"/>
      <c r="I65" s="15"/>
      <c r="J65" s="15"/>
      <c r="K65" s="17"/>
      <c r="L65" s="18"/>
      <c r="M65" s="17"/>
    </row>
    <row r="66" spans="7:13" ht="12.75">
      <c r="G66" s="14"/>
      <c r="H66" s="14"/>
      <c r="I66" s="15"/>
      <c r="J66" s="15"/>
      <c r="K66" s="17"/>
      <c r="L66" s="18"/>
      <c r="M66" s="17"/>
    </row>
    <row r="67" spans="7:13" ht="12.75">
      <c r="G67" s="19"/>
      <c r="H67" s="19"/>
      <c r="I67" s="15"/>
      <c r="J67" s="15"/>
      <c r="K67" s="17"/>
      <c r="L67" s="18"/>
      <c r="M67" s="17"/>
    </row>
  </sheetData>
  <mergeCells count="2">
    <mergeCell ref="B13:C13"/>
    <mergeCell ref="E13:F13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68"/>
  <sheetViews>
    <sheetView workbookViewId="0" topLeftCell="A1">
      <selection activeCell="D32" sqref="D32"/>
    </sheetView>
  </sheetViews>
  <sheetFormatPr defaultColWidth="9.140625" defaultRowHeight="12.75"/>
  <cols>
    <col min="1" max="1" width="9.8515625" style="1" customWidth="1"/>
    <col min="2" max="2" width="13.57421875" style="2" customWidth="1"/>
    <col min="3" max="3" width="16.8515625" style="2" customWidth="1"/>
    <col min="4" max="4" width="15.7109375" style="3" customWidth="1"/>
    <col min="5" max="5" width="16.8515625" style="3" customWidth="1"/>
    <col min="6" max="6" width="13.7109375" style="3" customWidth="1"/>
    <col min="7" max="7" width="14.00390625" style="3" customWidth="1"/>
    <col min="8" max="8" width="14.140625" style="20" customWidth="1"/>
    <col min="9" max="9" width="28.28125" style="2" customWidth="1"/>
    <col min="10" max="10" width="11.140625" style="2" customWidth="1"/>
    <col min="11" max="16384" width="10.00390625" style="2" customWidth="1"/>
  </cols>
  <sheetData>
    <row r="1" ht="12.75">
      <c r="H1" s="2"/>
    </row>
    <row r="2" spans="2:10" ht="25.5">
      <c r="B2" s="4"/>
      <c r="C2" s="4" t="s">
        <v>13</v>
      </c>
      <c r="D2" s="76"/>
      <c r="E2" s="76"/>
      <c r="F2" s="76"/>
      <c r="G2" s="5"/>
      <c r="H2" s="6"/>
      <c r="I2" s="7"/>
      <c r="J2" s="7"/>
    </row>
    <row r="3" spans="2:10" ht="15.75">
      <c r="B3" s="7"/>
      <c r="C3" s="74" t="s">
        <v>0</v>
      </c>
      <c r="D3" s="73"/>
      <c r="E3" s="73"/>
      <c r="F3" s="73"/>
      <c r="G3" s="75"/>
      <c r="H3" s="7"/>
      <c r="I3" s="7"/>
      <c r="J3" s="7"/>
    </row>
    <row r="4" spans="2:10" ht="15.75">
      <c r="B4" s="7"/>
      <c r="C4" s="78" t="s">
        <v>18</v>
      </c>
      <c r="D4" s="78"/>
      <c r="E4" s="79"/>
      <c r="G4" s="75"/>
      <c r="H4" s="7"/>
      <c r="I4" s="7"/>
      <c r="J4" s="7"/>
    </row>
    <row r="5" spans="2:10" ht="15.75">
      <c r="B5" s="7"/>
      <c r="C5" s="80"/>
      <c r="D5" s="81"/>
      <c r="E5" s="81"/>
      <c r="F5" s="77"/>
      <c r="G5" s="9"/>
      <c r="H5" s="10"/>
      <c r="I5" s="11"/>
      <c r="J5" s="8"/>
    </row>
    <row r="6" spans="2:10" ht="15.75">
      <c r="B6" s="46"/>
      <c r="C6" s="46"/>
      <c r="D6" s="47"/>
      <c r="E6" s="47"/>
      <c r="F6" s="47"/>
      <c r="G6" s="47"/>
      <c r="H6" s="46"/>
      <c r="J6" s="8"/>
    </row>
    <row r="7" spans="1:9" ht="15">
      <c r="A7" s="28"/>
      <c r="B7" s="63" t="s">
        <v>17</v>
      </c>
      <c r="C7" s="64"/>
      <c r="D7" s="65"/>
      <c r="E7" s="66"/>
      <c r="F7" s="59"/>
      <c r="G7" s="59"/>
      <c r="H7" s="48"/>
      <c r="I7" s="23"/>
    </row>
    <row r="8" spans="1:9" ht="15">
      <c r="A8" s="27"/>
      <c r="B8" s="67"/>
      <c r="C8" s="68"/>
      <c r="D8" s="68"/>
      <c r="E8" s="69"/>
      <c r="F8" s="36"/>
      <c r="G8" s="36"/>
      <c r="H8" s="49"/>
      <c r="I8" s="29"/>
    </row>
    <row r="9" spans="1:9" ht="15">
      <c r="A9" s="27"/>
      <c r="B9" s="67" t="s">
        <v>16</v>
      </c>
      <c r="C9" s="70"/>
      <c r="D9" s="71"/>
      <c r="E9" s="71"/>
      <c r="F9" s="35"/>
      <c r="G9" s="35"/>
      <c r="H9" s="49"/>
      <c r="I9" s="29"/>
    </row>
    <row r="10" spans="1:9" ht="12.75">
      <c r="A10" s="28"/>
      <c r="B10" s="50"/>
      <c r="C10" s="36"/>
      <c r="D10" s="37"/>
      <c r="E10" s="37"/>
      <c r="F10" s="37"/>
      <c r="G10" s="37"/>
      <c r="H10" s="51"/>
      <c r="I10" s="23"/>
    </row>
    <row r="11" spans="1:9" ht="12.75">
      <c r="A11" s="28"/>
      <c r="B11" s="52" t="s">
        <v>11</v>
      </c>
      <c r="C11" s="39"/>
      <c r="D11" s="40"/>
      <c r="E11" s="40"/>
      <c r="F11" s="40"/>
      <c r="G11" s="40"/>
      <c r="H11" s="53"/>
      <c r="I11" s="30"/>
    </row>
    <row r="12" spans="1:10" ht="12.75">
      <c r="A12" s="28"/>
      <c r="B12" s="54"/>
      <c r="C12" s="39"/>
      <c r="D12" s="40"/>
      <c r="E12" s="40"/>
      <c r="F12" s="40"/>
      <c r="G12" s="40"/>
      <c r="H12" s="53"/>
      <c r="I12" s="31"/>
      <c r="J12" s="12"/>
    </row>
    <row r="13" spans="1:9" ht="12.75">
      <c r="A13" s="28"/>
      <c r="B13" s="256" t="s">
        <v>9</v>
      </c>
      <c r="C13" s="257"/>
      <c r="D13" s="41" t="s">
        <v>1</v>
      </c>
      <c r="E13" s="258" t="s">
        <v>10</v>
      </c>
      <c r="F13" s="258"/>
      <c r="G13" s="38" t="s">
        <v>2</v>
      </c>
      <c r="H13" s="72"/>
      <c r="I13" s="23"/>
    </row>
    <row r="14" spans="1:9" ht="12.75">
      <c r="A14" s="28"/>
      <c r="B14" s="55"/>
      <c r="C14" s="42"/>
      <c r="D14" s="43"/>
      <c r="E14" s="44"/>
      <c r="F14" s="42"/>
      <c r="G14" s="42"/>
      <c r="H14" s="51"/>
      <c r="I14" s="23"/>
    </row>
    <row r="15" spans="1:9" ht="12.75">
      <c r="A15" s="28"/>
      <c r="B15" s="56"/>
      <c r="C15" s="45"/>
      <c r="D15" s="43"/>
      <c r="E15" s="44"/>
      <c r="F15" s="44"/>
      <c r="G15" s="44"/>
      <c r="H15" s="51"/>
      <c r="I15" s="23"/>
    </row>
    <row r="16" spans="1:9" ht="12.75">
      <c r="A16" s="28"/>
      <c r="B16" s="60" t="s">
        <v>12</v>
      </c>
      <c r="C16" s="43"/>
      <c r="D16" s="43"/>
      <c r="E16" s="44"/>
      <c r="F16" s="44"/>
      <c r="G16" s="44"/>
      <c r="H16" s="51"/>
      <c r="I16" s="23"/>
    </row>
    <row r="17" spans="1:9" ht="12.75">
      <c r="A17" s="28"/>
      <c r="B17" s="61"/>
      <c r="C17" s="62"/>
      <c r="D17" s="57"/>
      <c r="E17" s="57"/>
      <c r="F17" s="57"/>
      <c r="G17" s="57"/>
      <c r="H17" s="58"/>
      <c r="I17" s="23"/>
    </row>
    <row r="18" spans="1:8" ht="12.75">
      <c r="A18" s="2"/>
      <c r="B18" s="25"/>
      <c r="C18" s="32"/>
      <c r="D18" s="33"/>
      <c r="E18" s="33"/>
      <c r="F18" s="25"/>
      <c r="G18" s="25"/>
      <c r="H18" s="34"/>
    </row>
    <row r="19" spans="1:21" ht="12.75">
      <c r="A19" s="21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</row>
    <row r="20" spans="2:21" ht="12.75">
      <c r="B20" s="82" t="s">
        <v>47</v>
      </c>
      <c r="K20" s="23"/>
      <c r="L20" s="14"/>
      <c r="M20" s="14"/>
      <c r="N20" s="14"/>
      <c r="O20" s="14"/>
      <c r="P20" s="14"/>
      <c r="Q20" s="14"/>
      <c r="R20" s="14"/>
      <c r="S20" s="14"/>
      <c r="T20" s="14"/>
      <c r="U20" s="14"/>
    </row>
    <row r="21" spans="11:21" ht="12.75">
      <c r="K21" s="23"/>
      <c r="L21" s="14"/>
      <c r="M21" s="14"/>
      <c r="N21" s="14"/>
      <c r="O21" s="14"/>
      <c r="P21" s="14"/>
      <c r="Q21" s="14"/>
      <c r="R21" s="14"/>
      <c r="S21" s="14"/>
      <c r="T21" s="14"/>
      <c r="U21" s="14"/>
    </row>
    <row r="22" spans="11:21" ht="12.75">
      <c r="K22" s="23"/>
      <c r="L22" s="14"/>
      <c r="M22" s="14"/>
      <c r="N22" s="14"/>
      <c r="O22" s="14"/>
      <c r="P22" s="14"/>
      <c r="Q22" s="14"/>
      <c r="R22" s="14"/>
      <c r="S22" s="14"/>
      <c r="T22" s="14"/>
      <c r="U22" s="14"/>
    </row>
    <row r="23" spans="2:21" ht="12.75">
      <c r="B23" s="26" t="s">
        <v>3</v>
      </c>
      <c r="C23" s="26" t="s">
        <v>4</v>
      </c>
      <c r="D23" s="26" t="s">
        <v>5</v>
      </c>
      <c r="E23" s="26" t="s">
        <v>6</v>
      </c>
      <c r="F23" s="26" t="s">
        <v>7</v>
      </c>
      <c r="G23" s="26" t="s">
        <v>15</v>
      </c>
      <c r="H23" s="26" t="s">
        <v>14</v>
      </c>
      <c r="I23" s="26" t="s">
        <v>8</v>
      </c>
      <c r="J23" s="14"/>
      <c r="K23" s="23"/>
      <c r="L23" s="14"/>
      <c r="M23" s="14"/>
      <c r="N23" s="14"/>
      <c r="O23" s="14"/>
      <c r="P23" s="14"/>
      <c r="Q23" s="14"/>
      <c r="R23" s="14"/>
      <c r="S23" s="14"/>
      <c r="T23" s="14"/>
      <c r="U23" s="14"/>
    </row>
    <row r="24" spans="1:21" ht="12.75">
      <c r="A24" s="28"/>
      <c r="B24" s="91" t="s">
        <v>19</v>
      </c>
      <c r="C24" s="106" t="s">
        <v>128</v>
      </c>
      <c r="D24" s="92">
        <v>38443</v>
      </c>
      <c r="E24" s="102">
        <v>38476</v>
      </c>
      <c r="F24" s="93">
        <v>789</v>
      </c>
      <c r="G24" s="94">
        <v>29.671610611181528</v>
      </c>
      <c r="H24" s="93">
        <v>15.510512603858613</v>
      </c>
      <c r="I24" s="95"/>
      <c r="J24" s="86"/>
      <c r="K24" s="23"/>
      <c r="L24" s="14"/>
      <c r="M24" s="14"/>
      <c r="N24" s="14"/>
      <c r="O24" s="14"/>
      <c r="P24" s="14"/>
      <c r="Q24" s="14"/>
      <c r="R24" s="14"/>
      <c r="S24" s="14"/>
      <c r="T24" s="14"/>
      <c r="U24" s="14"/>
    </row>
    <row r="25" spans="1:21" ht="12.75">
      <c r="A25" s="28"/>
      <c r="B25" s="91" t="s">
        <v>20</v>
      </c>
      <c r="C25" s="106" t="s">
        <v>129</v>
      </c>
      <c r="D25" s="92">
        <v>38443</v>
      </c>
      <c r="E25" s="102">
        <v>38476</v>
      </c>
      <c r="F25" s="93">
        <v>788.9166666667443</v>
      </c>
      <c r="G25" s="94">
        <v>23.90601354177435</v>
      </c>
      <c r="H25" s="93">
        <v>12.496609274320098</v>
      </c>
      <c r="I25" s="98"/>
      <c r="J25" s="22"/>
      <c r="K25" s="23"/>
      <c r="L25" s="14"/>
      <c r="M25" s="14"/>
      <c r="N25" s="14"/>
      <c r="O25" s="14"/>
      <c r="P25" s="14"/>
      <c r="Q25" s="14"/>
      <c r="R25" s="14"/>
      <c r="S25" s="14"/>
      <c r="T25" s="14"/>
      <c r="U25" s="14"/>
    </row>
    <row r="26" spans="1:21" ht="12.75">
      <c r="A26" s="28"/>
      <c r="B26" s="91" t="s">
        <v>21</v>
      </c>
      <c r="C26" s="106" t="s">
        <v>130</v>
      </c>
      <c r="D26" s="92">
        <v>38443</v>
      </c>
      <c r="E26" s="102">
        <v>38476</v>
      </c>
      <c r="F26" s="93">
        <v>787.5</v>
      </c>
      <c r="G26" s="94">
        <v>23.01848458553792</v>
      </c>
      <c r="H26" s="93">
        <v>12.032663139329806</v>
      </c>
      <c r="I26" s="100"/>
      <c r="J26" s="22"/>
      <c r="K26" s="23"/>
      <c r="L26" s="14"/>
      <c r="M26" s="14"/>
      <c r="N26" s="14"/>
      <c r="O26" s="14"/>
      <c r="P26" s="14"/>
      <c r="Q26" s="14"/>
      <c r="R26" s="14"/>
      <c r="S26" s="14"/>
      <c r="T26" s="14"/>
      <c r="U26" s="14"/>
    </row>
    <row r="27" spans="1:21" ht="12.75">
      <c r="A27" s="83"/>
      <c r="B27" s="91" t="s">
        <v>23</v>
      </c>
      <c r="C27" s="106" t="s">
        <v>131</v>
      </c>
      <c r="D27" s="92">
        <v>38443</v>
      </c>
      <c r="E27" s="102">
        <v>38476</v>
      </c>
      <c r="F27" s="93">
        <v>787.3333333333139</v>
      </c>
      <c r="G27" s="94">
        <v>18.02679887101371</v>
      </c>
      <c r="H27" s="93">
        <v>9.423313576065713</v>
      </c>
      <c r="I27" s="95"/>
      <c r="J27" s="22"/>
      <c r="L27" s="14"/>
      <c r="M27" s="14"/>
      <c r="N27" s="14"/>
      <c r="O27" s="14"/>
      <c r="P27" s="14"/>
      <c r="Q27" s="14"/>
      <c r="R27" s="14"/>
      <c r="S27" s="14"/>
      <c r="T27" s="14"/>
      <c r="U27" s="14"/>
    </row>
    <row r="28" spans="1:21" ht="12.75">
      <c r="A28" s="84"/>
      <c r="B28" s="91" t="s">
        <v>24</v>
      </c>
      <c r="C28" s="106" t="s">
        <v>132</v>
      </c>
      <c r="D28" s="92">
        <v>38443</v>
      </c>
      <c r="E28" s="102">
        <v>38476</v>
      </c>
      <c r="F28" s="93">
        <v>790.5</v>
      </c>
      <c r="G28" s="94">
        <v>39.373234514020666</v>
      </c>
      <c r="H28" s="93">
        <v>20.58193126713051</v>
      </c>
      <c r="I28" s="95"/>
      <c r="J28" s="22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</row>
    <row r="29" spans="1:21" ht="12.75">
      <c r="A29" s="85"/>
      <c r="B29" s="91" t="s">
        <v>44</v>
      </c>
      <c r="C29" s="106" t="s">
        <v>133</v>
      </c>
      <c r="D29" s="92">
        <v>38443</v>
      </c>
      <c r="E29" s="102">
        <v>38476</v>
      </c>
      <c r="F29" s="93">
        <v>788.8333333333139</v>
      </c>
      <c r="G29" s="94">
        <v>21.708366701880948</v>
      </c>
      <c r="H29" s="93">
        <v>11.34781322628382</v>
      </c>
      <c r="I29" s="101" t="s">
        <v>134</v>
      </c>
      <c r="J29" s="22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</row>
    <row r="30" spans="1:21" ht="12.75">
      <c r="A30" s="85"/>
      <c r="B30" s="91" t="s">
        <v>25</v>
      </c>
      <c r="C30" s="106" t="s">
        <v>135</v>
      </c>
      <c r="D30" s="92">
        <v>38443</v>
      </c>
      <c r="E30" s="102">
        <v>38476</v>
      </c>
      <c r="F30" s="93">
        <v>787.1666666666279</v>
      </c>
      <c r="G30" s="94">
        <v>25.23306270732004</v>
      </c>
      <c r="H30" s="93">
        <v>13.190309831322551</v>
      </c>
      <c r="I30" s="97"/>
      <c r="J30" s="22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</row>
    <row r="31" spans="1:21" ht="12.75">
      <c r="A31" s="85"/>
      <c r="B31" s="91" t="s">
        <v>26</v>
      </c>
      <c r="C31" s="106" t="s">
        <v>136</v>
      </c>
      <c r="D31" s="92">
        <v>38443</v>
      </c>
      <c r="E31" s="102">
        <v>38476</v>
      </c>
      <c r="F31" s="93">
        <v>787.4166666665697</v>
      </c>
      <c r="G31" s="94">
        <v>18.514697893959315</v>
      </c>
      <c r="H31" s="93">
        <v>9.678357498149145</v>
      </c>
      <c r="I31" s="95"/>
      <c r="J31" s="22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</row>
    <row r="32" spans="1:21" ht="12.75">
      <c r="A32" s="85"/>
      <c r="B32" s="91" t="s">
        <v>137</v>
      </c>
      <c r="C32" s="106" t="s">
        <v>138</v>
      </c>
      <c r="D32" s="92">
        <v>38443</v>
      </c>
      <c r="E32" s="102">
        <v>38476</v>
      </c>
      <c r="F32" s="93">
        <v>787.5</v>
      </c>
      <c r="G32" s="94">
        <v>30.511735950617286</v>
      </c>
      <c r="H32" s="93">
        <v>15.94967901234568</v>
      </c>
      <c r="I32" s="101"/>
      <c r="J32" s="87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</row>
    <row r="33" spans="1:21" ht="12.75">
      <c r="A33" s="85"/>
      <c r="B33" s="112" t="s">
        <v>139</v>
      </c>
      <c r="C33" s="113" t="s">
        <v>140</v>
      </c>
      <c r="D33" s="116">
        <v>38443</v>
      </c>
      <c r="E33" s="117">
        <v>38476</v>
      </c>
      <c r="F33" s="93"/>
      <c r="G33" s="94"/>
      <c r="H33" s="93"/>
      <c r="I33" s="100" t="s">
        <v>141</v>
      </c>
      <c r="J33" s="88"/>
      <c r="K33" s="17"/>
      <c r="L33" s="18"/>
      <c r="M33" s="17"/>
      <c r="N33" s="14"/>
      <c r="O33" s="14"/>
      <c r="P33" s="14"/>
      <c r="Q33" s="14"/>
      <c r="R33" s="14"/>
      <c r="S33" s="14"/>
      <c r="T33" s="14"/>
      <c r="U33" s="14"/>
    </row>
    <row r="34" spans="1:21" ht="12.75">
      <c r="A34" s="85"/>
      <c r="B34" s="91" t="s">
        <v>28</v>
      </c>
      <c r="C34" s="106" t="s">
        <v>142</v>
      </c>
      <c r="D34" s="92">
        <v>38443</v>
      </c>
      <c r="E34" s="102">
        <v>38476</v>
      </c>
      <c r="F34" s="93">
        <v>788.4999999999418</v>
      </c>
      <c r="G34" s="94">
        <v>24.407780053549327</v>
      </c>
      <c r="H34" s="93">
        <v>12.758902275770689</v>
      </c>
      <c r="I34" s="98"/>
      <c r="J34" s="88"/>
      <c r="K34" s="17"/>
      <c r="L34" s="18"/>
      <c r="M34" s="17"/>
      <c r="N34" s="14"/>
      <c r="O34" s="14"/>
      <c r="P34" s="14"/>
      <c r="Q34" s="14"/>
      <c r="R34" s="14"/>
      <c r="S34" s="14"/>
      <c r="T34" s="14"/>
      <c r="U34" s="14"/>
    </row>
    <row r="35" spans="1:13" ht="12.75">
      <c r="A35" s="85"/>
      <c r="B35" s="91" t="s">
        <v>29</v>
      </c>
      <c r="C35" s="106" t="s">
        <v>143</v>
      </c>
      <c r="D35" s="92">
        <v>38443</v>
      </c>
      <c r="E35" s="102">
        <v>38476</v>
      </c>
      <c r="F35" s="93">
        <v>787.6666666665114</v>
      </c>
      <c r="G35" s="94">
        <v>42.15898220483268</v>
      </c>
      <c r="H35" s="93">
        <v>22.038150655950172</v>
      </c>
      <c r="I35" s="100"/>
      <c r="J35" s="88"/>
      <c r="K35" s="17"/>
      <c r="L35" s="18"/>
      <c r="M35" s="17"/>
    </row>
    <row r="36" spans="1:13" ht="12.75">
      <c r="A36" s="28"/>
      <c r="B36" s="91" t="s">
        <v>30</v>
      </c>
      <c r="C36" s="106" t="s">
        <v>144</v>
      </c>
      <c r="D36" s="92">
        <v>38443</v>
      </c>
      <c r="E36" s="102">
        <v>38476</v>
      </c>
      <c r="F36" s="93">
        <v>787.3333333334886</v>
      </c>
      <c r="G36" s="94">
        <v>19.15347380044782</v>
      </c>
      <c r="H36" s="93">
        <v>10.012270674567601</v>
      </c>
      <c r="I36" s="98"/>
      <c r="J36" s="88"/>
      <c r="K36" s="17"/>
      <c r="L36" s="18"/>
      <c r="M36" s="17"/>
    </row>
    <row r="37" spans="1:13" ht="12.75">
      <c r="A37" s="28"/>
      <c r="B37" s="91" t="s">
        <v>31</v>
      </c>
      <c r="C37" s="106" t="s">
        <v>145</v>
      </c>
      <c r="D37" s="92">
        <v>38443</v>
      </c>
      <c r="E37" s="102">
        <v>38476</v>
      </c>
      <c r="F37" s="93">
        <v>787.8333333333721</v>
      </c>
      <c r="G37" s="94">
        <v>35.198485036314466</v>
      </c>
      <c r="H37" s="93">
        <v>18.399626260488482</v>
      </c>
      <c r="I37" s="95"/>
      <c r="J37" s="88"/>
      <c r="K37" s="17"/>
      <c r="L37" s="18"/>
      <c r="M37" s="17"/>
    </row>
    <row r="38" spans="1:13" ht="12.75">
      <c r="A38" s="28"/>
      <c r="B38" s="91" t="s">
        <v>32</v>
      </c>
      <c r="C38" s="106" t="s">
        <v>146</v>
      </c>
      <c r="D38" s="92">
        <v>38443</v>
      </c>
      <c r="E38" s="102">
        <v>38476</v>
      </c>
      <c r="F38" s="93">
        <v>786.9999999999418</v>
      </c>
      <c r="G38" s="94">
        <v>21.80794342086848</v>
      </c>
      <c r="H38" s="93">
        <v>11.39986587604207</v>
      </c>
      <c r="I38" s="98"/>
      <c r="J38" s="88"/>
      <c r="K38" s="17"/>
      <c r="L38" s="18"/>
      <c r="M38" s="17"/>
    </row>
    <row r="39" spans="1:13" ht="12.75">
      <c r="A39" s="28"/>
      <c r="B39" s="91" t="s">
        <v>33</v>
      </c>
      <c r="C39" s="106" t="s">
        <v>147</v>
      </c>
      <c r="D39" s="92">
        <v>38443</v>
      </c>
      <c r="E39" s="102">
        <v>38476</v>
      </c>
      <c r="F39" s="93">
        <v>787.4166666667443</v>
      </c>
      <c r="G39" s="94">
        <v>45.405092454223485</v>
      </c>
      <c r="H39" s="93">
        <v>23.735019578789068</v>
      </c>
      <c r="I39" s="98"/>
      <c r="J39" s="88"/>
      <c r="K39" s="17"/>
      <c r="L39" s="18"/>
      <c r="M39" s="17"/>
    </row>
    <row r="40" spans="1:13" ht="12.75">
      <c r="A40" s="28"/>
      <c r="B40" s="91" t="s">
        <v>34</v>
      </c>
      <c r="C40" s="106" t="s">
        <v>148</v>
      </c>
      <c r="D40" s="92">
        <v>38443</v>
      </c>
      <c r="E40" s="102">
        <v>38476</v>
      </c>
      <c r="F40" s="93">
        <v>787.4166666665697</v>
      </c>
      <c r="G40" s="94">
        <v>23.314804755356175</v>
      </c>
      <c r="H40" s="93">
        <v>12.18756129396559</v>
      </c>
      <c r="I40" s="95"/>
      <c r="J40" s="88"/>
      <c r="K40" s="16"/>
      <c r="L40" s="18"/>
      <c r="M40" s="17"/>
    </row>
    <row r="41" spans="1:13" ht="12.75">
      <c r="A41" s="28"/>
      <c r="B41" s="91" t="s">
        <v>35</v>
      </c>
      <c r="C41" s="106" t="s">
        <v>149</v>
      </c>
      <c r="D41" s="92">
        <v>38443</v>
      </c>
      <c r="E41" s="102">
        <v>38476</v>
      </c>
      <c r="F41" s="93">
        <v>787.5</v>
      </c>
      <c r="G41" s="94">
        <v>55.489240500881834</v>
      </c>
      <c r="H41" s="93">
        <v>29.006398589065256</v>
      </c>
      <c r="I41" s="98"/>
      <c r="J41" s="88"/>
      <c r="K41" s="16"/>
      <c r="L41" s="18"/>
      <c r="M41" s="17"/>
    </row>
    <row r="42" spans="1:13" ht="12.75">
      <c r="A42" s="28"/>
      <c r="B42" s="91" t="s">
        <v>36</v>
      </c>
      <c r="C42" s="106" t="s">
        <v>150</v>
      </c>
      <c r="D42" s="92">
        <v>38443</v>
      </c>
      <c r="E42" s="102">
        <v>38476</v>
      </c>
      <c r="F42" s="93">
        <v>787.5</v>
      </c>
      <c r="G42" s="94">
        <v>26.495745022927693</v>
      </c>
      <c r="H42" s="93">
        <v>13.85036331569665</v>
      </c>
      <c r="I42" s="98"/>
      <c r="J42" s="88"/>
      <c r="K42" s="16"/>
      <c r="L42" s="18"/>
      <c r="M42" s="17"/>
    </row>
    <row r="43" spans="1:13" ht="12.75">
      <c r="A43" s="28"/>
      <c r="B43" s="91" t="s">
        <v>37</v>
      </c>
      <c r="C43" s="106" t="s">
        <v>151</v>
      </c>
      <c r="D43" s="92">
        <v>38443</v>
      </c>
      <c r="E43" s="102">
        <v>38476</v>
      </c>
      <c r="F43" s="93">
        <v>787.5</v>
      </c>
      <c r="G43" s="94">
        <v>34.08694738624338</v>
      </c>
      <c r="H43" s="93">
        <v>17.81858201058201</v>
      </c>
      <c r="I43" s="98"/>
      <c r="J43" s="88"/>
      <c r="K43" s="17"/>
      <c r="L43" s="18"/>
      <c r="M43" s="17"/>
    </row>
    <row r="44" spans="1:13" ht="12.75">
      <c r="A44" s="28"/>
      <c r="B44" s="91" t="s">
        <v>38</v>
      </c>
      <c r="C44" s="106" t="s">
        <v>152</v>
      </c>
      <c r="D44" s="92">
        <v>38443</v>
      </c>
      <c r="E44" s="102">
        <v>38476</v>
      </c>
      <c r="F44" s="93">
        <v>787.5</v>
      </c>
      <c r="G44" s="94">
        <v>40.7965907654321</v>
      </c>
      <c r="H44" s="93">
        <v>21.325975308641976</v>
      </c>
      <c r="I44" s="98"/>
      <c r="J44" s="88"/>
      <c r="K44" s="17"/>
      <c r="L44" s="18"/>
      <c r="M44" s="17"/>
    </row>
    <row r="45" spans="1:13" ht="12.75">
      <c r="A45" s="28"/>
      <c r="B45" s="91" t="s">
        <v>39</v>
      </c>
      <c r="C45" s="106" t="s">
        <v>153</v>
      </c>
      <c r="D45" s="92">
        <v>38443</v>
      </c>
      <c r="E45" s="102">
        <v>38476</v>
      </c>
      <c r="F45" s="93">
        <v>787.5</v>
      </c>
      <c r="G45" s="94">
        <v>34.96850637037036</v>
      </c>
      <c r="H45" s="93">
        <v>18.279407407407405</v>
      </c>
      <c r="I45" s="98"/>
      <c r="J45" s="88"/>
      <c r="K45" s="17"/>
      <c r="L45" s="18"/>
      <c r="M45" s="17"/>
    </row>
    <row r="46" spans="1:13" ht="12.75">
      <c r="A46" s="28"/>
      <c r="B46" s="91" t="s">
        <v>40</v>
      </c>
      <c r="C46" s="106" t="s">
        <v>154</v>
      </c>
      <c r="D46" s="92">
        <v>38443</v>
      </c>
      <c r="E46" s="102">
        <v>38476</v>
      </c>
      <c r="F46" s="93">
        <v>792.4166666666279</v>
      </c>
      <c r="G46" s="94">
        <v>36.64973240088518</v>
      </c>
      <c r="H46" s="93">
        <v>19.15825007887359</v>
      </c>
      <c r="I46" s="115"/>
      <c r="J46" s="88"/>
      <c r="K46" s="17"/>
      <c r="L46" s="18"/>
      <c r="M46" s="17"/>
    </row>
    <row r="47" spans="1:13" ht="12.75">
      <c r="A47" s="28"/>
      <c r="B47" s="91" t="s">
        <v>41</v>
      </c>
      <c r="C47" s="106" t="s">
        <v>155</v>
      </c>
      <c r="D47" s="92">
        <v>38443</v>
      </c>
      <c r="E47" s="102">
        <v>38476</v>
      </c>
      <c r="F47" s="93">
        <v>788.3333333334303</v>
      </c>
      <c r="G47" s="94">
        <v>28.228991042984546</v>
      </c>
      <c r="H47" s="93">
        <v>14.756398872443569</v>
      </c>
      <c r="I47" s="95"/>
      <c r="J47" s="88"/>
      <c r="K47" s="17"/>
      <c r="L47" s="18"/>
      <c r="M47" s="17"/>
    </row>
    <row r="48" spans="1:13" ht="12.75">
      <c r="A48" s="28"/>
      <c r="B48" s="91" t="s">
        <v>43</v>
      </c>
      <c r="C48" s="106" t="s">
        <v>156</v>
      </c>
      <c r="D48" s="92">
        <v>38443</v>
      </c>
      <c r="E48" s="102">
        <v>38476</v>
      </c>
      <c r="F48" s="93">
        <v>787.5</v>
      </c>
      <c r="G48" s="94">
        <v>35.26235936507936</v>
      </c>
      <c r="H48" s="93">
        <v>18.433015873015872</v>
      </c>
      <c r="I48" s="98"/>
      <c r="J48" s="88"/>
      <c r="K48" s="17"/>
      <c r="L48" s="18"/>
      <c r="M48" s="17"/>
    </row>
    <row r="49" spans="1:13" ht="12.75">
      <c r="A49" s="28"/>
      <c r="B49" s="118" t="s">
        <v>42</v>
      </c>
      <c r="C49" s="106" t="s">
        <v>157</v>
      </c>
      <c r="D49" s="92">
        <v>38443</v>
      </c>
      <c r="E49" s="102">
        <v>38476</v>
      </c>
      <c r="F49" s="93">
        <v>787.5833333334303</v>
      </c>
      <c r="G49" s="94">
        <v>15.670501463687978</v>
      </c>
      <c r="H49" s="93">
        <v>8.191584664761097</v>
      </c>
      <c r="I49" s="101"/>
      <c r="J49" s="88"/>
      <c r="K49" s="17"/>
      <c r="L49" s="18"/>
      <c r="M49" s="17"/>
    </row>
    <row r="50" spans="1:13" ht="12.75">
      <c r="A50" s="28"/>
      <c r="B50" s="91" t="s">
        <v>158</v>
      </c>
      <c r="C50" s="106" t="s">
        <v>159</v>
      </c>
      <c r="D50" s="92">
        <v>38443</v>
      </c>
      <c r="E50" s="102">
        <v>38476</v>
      </c>
      <c r="F50" s="93">
        <v>790.7500000001164</v>
      </c>
      <c r="G50" s="94">
        <v>42.04336792776983</v>
      </c>
      <c r="H50" s="93">
        <v>21.977714546664835</v>
      </c>
      <c r="I50" s="101"/>
      <c r="J50" s="88"/>
      <c r="K50" s="17"/>
      <c r="L50" s="18"/>
      <c r="M50" s="17"/>
    </row>
    <row r="51" spans="1:13" ht="12.75">
      <c r="A51" s="28"/>
      <c r="B51" s="91" t="s">
        <v>160</v>
      </c>
      <c r="C51" s="106" t="s">
        <v>161</v>
      </c>
      <c r="D51" s="92">
        <v>38443</v>
      </c>
      <c r="E51" s="102">
        <v>38476</v>
      </c>
      <c r="F51" s="93">
        <v>787.5</v>
      </c>
      <c r="G51" s="94">
        <v>45.79209167548501</v>
      </c>
      <c r="H51" s="93">
        <v>23.93731922398589</v>
      </c>
      <c r="I51" s="101" t="s">
        <v>134</v>
      </c>
      <c r="J51" s="88"/>
      <c r="K51" s="17"/>
      <c r="L51" s="18"/>
      <c r="M51" s="17"/>
    </row>
    <row r="52" spans="1:13" ht="12.75">
      <c r="A52" s="28"/>
      <c r="B52" s="91" t="s">
        <v>162</v>
      </c>
      <c r="C52" s="106" t="s">
        <v>163</v>
      </c>
      <c r="D52" s="92">
        <v>38443</v>
      </c>
      <c r="E52" s="102">
        <v>38476</v>
      </c>
      <c r="F52" s="93">
        <v>792.4166666666279</v>
      </c>
      <c r="G52" s="94">
        <v>39.472686556597445</v>
      </c>
      <c r="H52" s="93">
        <v>20.633918743647385</v>
      </c>
      <c r="I52" s="101"/>
      <c r="J52" s="88"/>
      <c r="K52" s="17"/>
      <c r="L52" s="18"/>
      <c r="M52" s="17"/>
    </row>
    <row r="53" spans="2:13" ht="12.75">
      <c r="B53" s="25"/>
      <c r="C53" s="25"/>
      <c r="D53" s="33"/>
      <c r="E53" s="33"/>
      <c r="F53" s="33"/>
      <c r="G53" s="89"/>
      <c r="H53" s="89"/>
      <c r="I53" s="24"/>
      <c r="J53" s="15"/>
      <c r="K53" s="17"/>
      <c r="L53" s="18"/>
      <c r="M53" s="17"/>
    </row>
    <row r="54" spans="7:13" ht="12.75">
      <c r="G54" s="14"/>
      <c r="H54" s="14"/>
      <c r="I54" s="15"/>
      <c r="J54" s="15"/>
      <c r="K54" s="17"/>
      <c r="L54" s="18"/>
      <c r="M54" s="17"/>
    </row>
    <row r="55" spans="7:13" ht="12.75">
      <c r="G55" s="14"/>
      <c r="H55" s="14"/>
      <c r="I55" s="15"/>
      <c r="J55" s="15"/>
      <c r="K55" s="17"/>
      <c r="L55" s="18"/>
      <c r="M55" s="17"/>
    </row>
    <row r="56" spans="7:13" ht="12.75">
      <c r="G56" s="14"/>
      <c r="H56" s="14"/>
      <c r="I56" s="15"/>
      <c r="J56" s="15"/>
      <c r="K56" s="17"/>
      <c r="L56" s="18"/>
      <c r="M56" s="17"/>
    </row>
    <row r="57" spans="7:13" ht="12.75">
      <c r="G57" s="14"/>
      <c r="H57" s="14"/>
      <c r="I57" s="15"/>
      <c r="J57" s="15"/>
      <c r="K57" s="17"/>
      <c r="L57" s="18"/>
      <c r="M57" s="17"/>
    </row>
    <row r="58" spans="7:13" ht="12.75">
      <c r="G58" s="14"/>
      <c r="H58" s="14"/>
      <c r="I58" s="15"/>
      <c r="J58" s="15"/>
      <c r="K58" s="17"/>
      <c r="L58" s="18"/>
      <c r="M58" s="17"/>
    </row>
    <row r="59" spans="7:13" ht="12.75">
      <c r="G59" s="14"/>
      <c r="H59" s="14"/>
      <c r="I59" s="15"/>
      <c r="J59" s="15"/>
      <c r="K59" s="17"/>
      <c r="L59" s="18"/>
      <c r="M59" s="17"/>
    </row>
    <row r="60" spans="7:13" ht="12.75">
      <c r="G60" s="14"/>
      <c r="H60" s="14"/>
      <c r="I60" s="15"/>
      <c r="J60" s="15"/>
      <c r="K60" s="17"/>
      <c r="L60" s="18"/>
      <c r="M60" s="17"/>
    </row>
    <row r="61" spans="7:13" ht="12.75">
      <c r="G61" s="13"/>
      <c r="H61" s="15"/>
      <c r="I61" s="15"/>
      <c r="J61" s="16"/>
      <c r="K61" s="17"/>
      <c r="L61" s="18"/>
      <c r="M61" s="17"/>
    </row>
    <row r="62" spans="7:13" ht="12.75">
      <c r="G62" s="14"/>
      <c r="H62" s="14"/>
      <c r="I62" s="15"/>
      <c r="J62" s="15"/>
      <c r="K62" s="17"/>
      <c r="L62" s="18"/>
      <c r="M62" s="17"/>
    </row>
    <row r="63" spans="7:13" ht="12.75">
      <c r="G63" s="14"/>
      <c r="H63" s="14"/>
      <c r="I63" s="15"/>
      <c r="J63" s="15"/>
      <c r="K63" s="17"/>
      <c r="L63" s="18"/>
      <c r="M63" s="17"/>
    </row>
    <row r="64" spans="7:13" ht="12.75">
      <c r="G64" s="14"/>
      <c r="H64" s="14"/>
      <c r="I64" s="15"/>
      <c r="J64" s="15"/>
      <c r="K64" s="17"/>
      <c r="L64" s="18"/>
      <c r="M64" s="17"/>
    </row>
    <row r="65" spans="7:13" ht="12.75">
      <c r="G65" s="14"/>
      <c r="H65" s="14"/>
      <c r="I65" s="15"/>
      <c r="J65" s="15"/>
      <c r="K65" s="17"/>
      <c r="L65" s="18"/>
      <c r="M65" s="17"/>
    </row>
    <row r="66" spans="7:13" ht="12.75">
      <c r="G66" s="14"/>
      <c r="H66" s="14"/>
      <c r="I66" s="15"/>
      <c r="J66" s="15"/>
      <c r="K66" s="17"/>
      <c r="L66" s="18"/>
      <c r="M66" s="17"/>
    </row>
    <row r="67" spans="7:13" ht="12.75">
      <c r="G67" s="14"/>
      <c r="H67" s="14"/>
      <c r="I67" s="15"/>
      <c r="J67" s="15"/>
      <c r="K67" s="17"/>
      <c r="L67" s="18"/>
      <c r="M67" s="17"/>
    </row>
    <row r="68" spans="7:13" ht="12.75">
      <c r="G68" s="19"/>
      <c r="H68" s="19"/>
      <c r="I68" s="15"/>
      <c r="J68" s="15"/>
      <c r="K68" s="17"/>
      <c r="L68" s="18"/>
      <c r="M68" s="17"/>
    </row>
  </sheetData>
  <mergeCells count="2">
    <mergeCell ref="B13:C13"/>
    <mergeCell ref="E13:F13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68"/>
  <sheetViews>
    <sheetView zoomScale="70" zoomScaleNormal="70" workbookViewId="0" topLeftCell="A13">
      <selection activeCell="C52" sqref="C52"/>
    </sheetView>
  </sheetViews>
  <sheetFormatPr defaultColWidth="9.140625" defaultRowHeight="12.75"/>
  <cols>
    <col min="1" max="1" width="9.8515625" style="1" customWidth="1"/>
    <col min="2" max="2" width="13.57421875" style="2" customWidth="1"/>
    <col min="3" max="3" width="16.8515625" style="2" customWidth="1"/>
    <col min="4" max="4" width="15.7109375" style="3" customWidth="1"/>
    <col min="5" max="5" width="16.8515625" style="3" customWidth="1"/>
    <col min="6" max="6" width="13.7109375" style="3" customWidth="1"/>
    <col min="7" max="7" width="14.00390625" style="3" customWidth="1"/>
    <col min="8" max="8" width="14.140625" style="20" customWidth="1"/>
    <col min="9" max="9" width="62.7109375" style="2" customWidth="1"/>
    <col min="10" max="10" width="11.140625" style="2" customWidth="1"/>
    <col min="11" max="16384" width="10.00390625" style="2" customWidth="1"/>
  </cols>
  <sheetData>
    <row r="1" ht="12.75">
      <c r="H1" s="2"/>
    </row>
    <row r="2" spans="2:10" ht="25.5">
      <c r="B2" s="4"/>
      <c r="C2" s="4" t="s">
        <v>13</v>
      </c>
      <c r="D2" s="76"/>
      <c r="E2" s="76"/>
      <c r="F2" s="76"/>
      <c r="G2" s="5"/>
      <c r="H2" s="6"/>
      <c r="I2" s="7"/>
      <c r="J2" s="7"/>
    </row>
    <row r="3" spans="2:10" ht="15.75">
      <c r="B3" s="7"/>
      <c r="C3" s="74" t="s">
        <v>0</v>
      </c>
      <c r="D3" s="73"/>
      <c r="E3" s="73"/>
      <c r="F3" s="73"/>
      <c r="G3" s="75"/>
      <c r="H3" s="7"/>
      <c r="I3" s="7"/>
      <c r="J3" s="7"/>
    </row>
    <row r="4" spans="2:10" ht="15.75">
      <c r="B4" s="7"/>
      <c r="C4" s="78" t="s">
        <v>18</v>
      </c>
      <c r="D4" s="78"/>
      <c r="E4" s="79"/>
      <c r="G4" s="75"/>
      <c r="H4" s="7"/>
      <c r="I4" s="7"/>
      <c r="J4" s="7"/>
    </row>
    <row r="5" spans="2:10" ht="15.75">
      <c r="B5" s="7"/>
      <c r="C5" s="80"/>
      <c r="D5" s="81"/>
      <c r="E5" s="81"/>
      <c r="F5" s="77"/>
      <c r="G5" s="9"/>
      <c r="H5" s="10"/>
      <c r="I5" s="11"/>
      <c r="J5" s="8"/>
    </row>
    <row r="6" spans="2:10" ht="15.75">
      <c r="B6" s="46"/>
      <c r="C6" s="46"/>
      <c r="D6" s="47"/>
      <c r="E6" s="47"/>
      <c r="F6" s="47"/>
      <c r="G6" s="47"/>
      <c r="H6" s="46"/>
      <c r="J6" s="8"/>
    </row>
    <row r="7" spans="1:9" ht="15">
      <c r="A7" s="28"/>
      <c r="B7" s="63" t="s">
        <v>17</v>
      </c>
      <c r="C7" s="64"/>
      <c r="D7" s="65"/>
      <c r="E7" s="66"/>
      <c r="F7" s="59"/>
      <c r="G7" s="59"/>
      <c r="H7" s="48"/>
      <c r="I7" s="23"/>
    </row>
    <row r="8" spans="1:9" ht="15">
      <c r="A8" s="27"/>
      <c r="B8" s="67"/>
      <c r="C8" s="68"/>
      <c r="D8" s="68"/>
      <c r="E8" s="69"/>
      <c r="F8" s="36"/>
      <c r="G8" s="36"/>
      <c r="H8" s="49"/>
      <c r="I8" s="29"/>
    </row>
    <row r="9" spans="1:9" ht="15">
      <c r="A9" s="27"/>
      <c r="B9" s="67" t="s">
        <v>16</v>
      </c>
      <c r="C9" s="70"/>
      <c r="D9" s="71"/>
      <c r="E9" s="71"/>
      <c r="F9" s="35"/>
      <c r="G9" s="35"/>
      <c r="H9" s="49"/>
      <c r="I9" s="29"/>
    </row>
    <row r="10" spans="1:9" ht="12.75">
      <c r="A10" s="28"/>
      <c r="B10" s="50"/>
      <c r="C10" s="36"/>
      <c r="D10" s="37"/>
      <c r="E10" s="37"/>
      <c r="F10" s="37"/>
      <c r="G10" s="37"/>
      <c r="H10" s="51"/>
      <c r="I10" s="23"/>
    </row>
    <row r="11" spans="1:9" ht="12.75">
      <c r="A11" s="28"/>
      <c r="B11" s="52" t="s">
        <v>11</v>
      </c>
      <c r="C11" s="39"/>
      <c r="D11" s="40"/>
      <c r="E11" s="40"/>
      <c r="F11" s="40"/>
      <c r="G11" s="40"/>
      <c r="H11" s="53"/>
      <c r="I11" s="30"/>
    </row>
    <row r="12" spans="1:10" ht="12.75">
      <c r="A12" s="28"/>
      <c r="B12" s="54"/>
      <c r="C12" s="39"/>
      <c r="D12" s="40"/>
      <c r="E12" s="40"/>
      <c r="F12" s="40"/>
      <c r="G12" s="40"/>
      <c r="H12" s="53"/>
      <c r="I12" s="31"/>
      <c r="J12" s="12"/>
    </row>
    <row r="13" spans="1:9" ht="12.75">
      <c r="A13" s="28"/>
      <c r="B13" s="256" t="s">
        <v>9</v>
      </c>
      <c r="C13" s="257"/>
      <c r="D13" s="41" t="s">
        <v>1</v>
      </c>
      <c r="E13" s="258" t="s">
        <v>10</v>
      </c>
      <c r="F13" s="258"/>
      <c r="G13" s="38" t="s">
        <v>2</v>
      </c>
      <c r="H13" s="72"/>
      <c r="I13" s="23"/>
    </row>
    <row r="14" spans="1:9" ht="12.75">
      <c r="A14" s="28"/>
      <c r="B14" s="55"/>
      <c r="C14" s="42"/>
      <c r="D14" s="43"/>
      <c r="E14" s="44"/>
      <c r="F14" s="42"/>
      <c r="G14" s="42"/>
      <c r="H14" s="51"/>
      <c r="I14" s="23"/>
    </row>
    <row r="15" spans="1:9" ht="12.75">
      <c r="A15" s="28"/>
      <c r="B15" s="56"/>
      <c r="C15" s="45"/>
      <c r="D15" s="43"/>
      <c r="E15" s="44"/>
      <c r="F15" s="44"/>
      <c r="G15" s="44"/>
      <c r="H15" s="51"/>
      <c r="I15" s="23"/>
    </row>
    <row r="16" spans="1:9" ht="12.75">
      <c r="A16" s="28"/>
      <c r="B16" s="60" t="s">
        <v>12</v>
      </c>
      <c r="C16" s="43"/>
      <c r="D16" s="43"/>
      <c r="E16" s="44"/>
      <c r="F16" s="44"/>
      <c r="G16" s="44"/>
      <c r="H16" s="51"/>
      <c r="I16" s="23"/>
    </row>
    <row r="17" spans="1:9" ht="12.75">
      <c r="A17" s="28"/>
      <c r="B17" s="61"/>
      <c r="C17" s="62"/>
      <c r="D17" s="57"/>
      <c r="E17" s="57"/>
      <c r="F17" s="57"/>
      <c r="G17" s="57"/>
      <c r="H17" s="58"/>
      <c r="I17" s="23"/>
    </row>
    <row r="18" spans="1:8" ht="12.75">
      <c r="A18" s="2"/>
      <c r="B18" s="25"/>
      <c r="C18" s="32"/>
      <c r="D18" s="33"/>
      <c r="E18" s="33"/>
      <c r="F18" s="25"/>
      <c r="G18" s="25"/>
      <c r="H18" s="34"/>
    </row>
    <row r="19" spans="1:21" ht="12.75">
      <c r="A19" s="21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</row>
    <row r="20" spans="2:21" ht="12.75">
      <c r="B20" s="82" t="s">
        <v>47</v>
      </c>
      <c r="K20" s="23"/>
      <c r="L20" s="14"/>
      <c r="M20" s="14"/>
      <c r="N20" s="14"/>
      <c r="O20" s="14"/>
      <c r="P20" s="14"/>
      <c r="Q20" s="14"/>
      <c r="R20" s="14"/>
      <c r="S20" s="14"/>
      <c r="T20" s="14"/>
      <c r="U20" s="14"/>
    </row>
    <row r="21" spans="11:21" ht="12.75">
      <c r="K21" s="23"/>
      <c r="L21" s="14"/>
      <c r="M21" s="14"/>
      <c r="N21" s="14"/>
      <c r="O21" s="14"/>
      <c r="P21" s="14"/>
      <c r="Q21" s="14"/>
      <c r="R21" s="14"/>
      <c r="S21" s="14"/>
      <c r="T21" s="14"/>
      <c r="U21" s="14"/>
    </row>
    <row r="22" spans="11:21" ht="12.75">
      <c r="K22" s="23"/>
      <c r="L22" s="14"/>
      <c r="M22" s="14"/>
      <c r="N22" s="14"/>
      <c r="O22" s="14"/>
      <c r="P22" s="14"/>
      <c r="Q22" s="14"/>
      <c r="R22" s="14"/>
      <c r="S22" s="14"/>
      <c r="T22" s="14"/>
      <c r="U22" s="14"/>
    </row>
    <row r="23" spans="2:21" ht="12.75">
      <c r="B23" s="26" t="s">
        <v>3</v>
      </c>
      <c r="C23" s="26" t="s">
        <v>4</v>
      </c>
      <c r="D23" s="26" t="s">
        <v>5</v>
      </c>
      <c r="E23" s="26" t="s">
        <v>6</v>
      </c>
      <c r="F23" s="26" t="s">
        <v>7</v>
      </c>
      <c r="G23" s="26" t="s">
        <v>15</v>
      </c>
      <c r="H23" s="26" t="s">
        <v>14</v>
      </c>
      <c r="I23" s="26" t="s">
        <v>8</v>
      </c>
      <c r="J23" s="14"/>
      <c r="K23" s="23"/>
      <c r="L23" s="14"/>
      <c r="M23" s="14"/>
      <c r="N23" s="14"/>
      <c r="O23" s="14"/>
      <c r="P23" s="14"/>
      <c r="Q23" s="14"/>
      <c r="R23" s="14"/>
      <c r="S23" s="14"/>
      <c r="T23" s="14"/>
      <c r="U23" s="14"/>
    </row>
    <row r="24" spans="1:21" ht="12.75">
      <c r="A24" s="28"/>
      <c r="B24" s="112" t="s">
        <v>19</v>
      </c>
      <c r="C24" s="113" t="s">
        <v>164</v>
      </c>
      <c r="D24" s="119">
        <v>38476</v>
      </c>
      <c r="E24" s="120">
        <v>38505</v>
      </c>
      <c r="F24" s="93"/>
      <c r="G24" s="94"/>
      <c r="H24" s="93"/>
      <c r="I24" s="100" t="s">
        <v>141</v>
      </c>
      <c r="J24" s="86"/>
      <c r="K24" s="23"/>
      <c r="L24" s="14"/>
      <c r="M24" s="14"/>
      <c r="N24" s="14"/>
      <c r="O24" s="14"/>
      <c r="P24" s="14"/>
      <c r="Q24" s="14"/>
      <c r="R24" s="14"/>
      <c r="S24" s="14"/>
      <c r="T24" s="14"/>
      <c r="U24" s="14"/>
    </row>
    <row r="25" spans="1:21" ht="12.75">
      <c r="A25" s="28"/>
      <c r="B25" s="91" t="s">
        <v>20</v>
      </c>
      <c r="C25" s="106" t="s">
        <v>165</v>
      </c>
      <c r="D25" s="121">
        <v>38476</v>
      </c>
      <c r="E25" s="122">
        <v>38505</v>
      </c>
      <c r="F25" s="93">
        <v>696</v>
      </c>
      <c r="G25" s="94">
        <v>23.107674880268195</v>
      </c>
      <c r="H25" s="93">
        <v>12.079286398467431</v>
      </c>
      <c r="I25" s="98" t="s">
        <v>166</v>
      </c>
      <c r="J25" s="22"/>
      <c r="K25" s="23"/>
      <c r="L25" s="14"/>
      <c r="M25" s="14"/>
      <c r="N25" s="14"/>
      <c r="O25" s="14"/>
      <c r="P25" s="14"/>
      <c r="Q25" s="14"/>
      <c r="R25" s="14"/>
      <c r="S25" s="14"/>
      <c r="T25" s="14"/>
      <c r="U25" s="14"/>
    </row>
    <row r="26" spans="1:21" ht="12.75">
      <c r="A26" s="28"/>
      <c r="B26" s="91" t="s">
        <v>21</v>
      </c>
      <c r="C26" s="106" t="s">
        <v>167</v>
      </c>
      <c r="D26" s="121">
        <v>38476</v>
      </c>
      <c r="E26" s="122">
        <v>38505</v>
      </c>
      <c r="F26" s="93">
        <v>695.4166666666861</v>
      </c>
      <c r="G26" s="94">
        <v>16.30540793289349</v>
      </c>
      <c r="H26" s="93">
        <v>8.523475134811026</v>
      </c>
      <c r="I26" s="100"/>
      <c r="J26" s="22"/>
      <c r="K26" s="23"/>
      <c r="L26" s="14"/>
      <c r="M26" s="14"/>
      <c r="N26" s="14"/>
      <c r="O26" s="14"/>
      <c r="P26" s="14"/>
      <c r="Q26" s="14"/>
      <c r="R26" s="14"/>
      <c r="S26" s="14"/>
      <c r="T26" s="14"/>
      <c r="U26" s="14"/>
    </row>
    <row r="27" spans="1:21" ht="12.75">
      <c r="A27" s="83"/>
      <c r="B27" s="96" t="s">
        <v>23</v>
      </c>
      <c r="C27" s="103" t="s">
        <v>168</v>
      </c>
      <c r="D27" s="123">
        <v>38476</v>
      </c>
      <c r="E27" s="124">
        <v>38505</v>
      </c>
      <c r="F27" s="93"/>
      <c r="G27" s="94"/>
      <c r="H27" s="93"/>
      <c r="I27" s="95" t="s">
        <v>169</v>
      </c>
      <c r="J27" s="22"/>
      <c r="L27" s="14"/>
      <c r="M27" s="14"/>
      <c r="N27" s="14"/>
      <c r="O27" s="14"/>
      <c r="P27" s="14"/>
      <c r="Q27" s="14"/>
      <c r="R27" s="14"/>
      <c r="S27" s="14"/>
      <c r="T27" s="14"/>
      <c r="U27" s="14"/>
    </row>
    <row r="28" spans="1:21" ht="12.75">
      <c r="A28" s="84"/>
      <c r="B28" s="91" t="s">
        <v>24</v>
      </c>
      <c r="C28" s="106" t="s">
        <v>170</v>
      </c>
      <c r="D28" s="121">
        <v>38476</v>
      </c>
      <c r="E28" s="122">
        <v>38505</v>
      </c>
      <c r="F28" s="93">
        <v>698.0833333333139</v>
      </c>
      <c r="G28" s="94">
        <v>31.602263690263904</v>
      </c>
      <c r="H28" s="93">
        <v>16.519740559468847</v>
      </c>
      <c r="I28" s="95"/>
      <c r="J28" s="22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</row>
    <row r="29" spans="1:21" ht="12.75">
      <c r="A29" s="85"/>
      <c r="B29" s="91" t="s">
        <v>44</v>
      </c>
      <c r="C29" s="106" t="s">
        <v>171</v>
      </c>
      <c r="D29" s="121">
        <v>38476</v>
      </c>
      <c r="E29" s="122">
        <v>38505</v>
      </c>
      <c r="F29" s="93">
        <v>694.9999999998836</v>
      </c>
      <c r="G29" s="94">
        <v>26.35956494804598</v>
      </c>
      <c r="H29" s="93">
        <v>13.779176658675368</v>
      </c>
      <c r="I29" s="101"/>
      <c r="J29" s="22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</row>
    <row r="30" spans="1:21" ht="12.75">
      <c r="A30" s="85"/>
      <c r="B30" s="96" t="s">
        <v>25</v>
      </c>
      <c r="C30" s="103" t="s">
        <v>172</v>
      </c>
      <c r="D30" s="123">
        <v>38476</v>
      </c>
      <c r="E30" s="124">
        <v>38505</v>
      </c>
      <c r="F30" s="93"/>
      <c r="G30" s="94"/>
      <c r="H30" s="93"/>
      <c r="I30" s="95" t="s">
        <v>169</v>
      </c>
      <c r="J30" s="22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</row>
    <row r="31" spans="1:21" ht="12.75">
      <c r="A31" s="85"/>
      <c r="B31" s="91" t="s">
        <v>26</v>
      </c>
      <c r="C31" s="106" t="s">
        <v>173</v>
      </c>
      <c r="D31" s="121">
        <v>38476</v>
      </c>
      <c r="E31" s="122">
        <v>38505</v>
      </c>
      <c r="F31" s="93">
        <v>694.9166666668025</v>
      </c>
      <c r="G31" s="94">
        <v>13.431115113720043</v>
      </c>
      <c r="H31" s="93">
        <v>7.020969740575036</v>
      </c>
      <c r="I31" s="95"/>
      <c r="J31" s="22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</row>
    <row r="32" spans="1:21" ht="12.75">
      <c r="A32" s="85"/>
      <c r="B32" s="91" t="s">
        <v>137</v>
      </c>
      <c r="C32" s="106" t="s">
        <v>174</v>
      </c>
      <c r="D32" s="121">
        <v>38476</v>
      </c>
      <c r="E32" s="122">
        <v>38505</v>
      </c>
      <c r="F32" s="93">
        <v>696</v>
      </c>
      <c r="G32" s="94">
        <v>21.88856493454662</v>
      </c>
      <c r="H32" s="93">
        <v>11.442009897828864</v>
      </c>
      <c r="I32" s="98" t="s">
        <v>166</v>
      </c>
      <c r="J32" s="87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</row>
    <row r="33" spans="1:21" ht="12.75">
      <c r="A33" s="85"/>
      <c r="B33" s="91" t="s">
        <v>139</v>
      </c>
      <c r="C33" s="106" t="s">
        <v>175</v>
      </c>
      <c r="D33" s="121">
        <v>38476</v>
      </c>
      <c r="E33" s="122">
        <v>38505</v>
      </c>
      <c r="F33" s="93">
        <v>694.0833333333721</v>
      </c>
      <c r="G33" s="94">
        <v>49.95483269699965</v>
      </c>
      <c r="H33" s="93">
        <v>26.113346940407553</v>
      </c>
      <c r="I33" s="101" t="s">
        <v>134</v>
      </c>
      <c r="J33" s="88"/>
      <c r="K33" s="17"/>
      <c r="L33" s="18"/>
      <c r="M33" s="17"/>
      <c r="N33" s="14"/>
      <c r="O33" s="14"/>
      <c r="P33" s="14"/>
      <c r="Q33" s="14"/>
      <c r="R33" s="14"/>
      <c r="S33" s="14"/>
      <c r="T33" s="14"/>
      <c r="U33" s="14"/>
    </row>
    <row r="34" spans="1:21" ht="12.75">
      <c r="A34" s="85"/>
      <c r="B34" s="112" t="s">
        <v>28</v>
      </c>
      <c r="C34" s="113" t="s">
        <v>176</v>
      </c>
      <c r="D34" s="119">
        <v>38476</v>
      </c>
      <c r="E34" s="120">
        <v>38505</v>
      </c>
      <c r="F34" s="93"/>
      <c r="G34" s="94"/>
      <c r="H34" s="93"/>
      <c r="I34" s="100" t="s">
        <v>141</v>
      </c>
      <c r="J34" s="88"/>
      <c r="K34" s="17"/>
      <c r="L34" s="18"/>
      <c r="M34" s="17"/>
      <c r="N34" s="14"/>
      <c r="O34" s="14"/>
      <c r="P34" s="14"/>
      <c r="Q34" s="14"/>
      <c r="R34" s="14"/>
      <c r="S34" s="14"/>
      <c r="T34" s="14"/>
      <c r="U34" s="14"/>
    </row>
    <row r="35" spans="1:13" ht="12.75">
      <c r="A35" s="85"/>
      <c r="B35" s="91" t="s">
        <v>29</v>
      </c>
      <c r="C35" s="106" t="s">
        <v>177</v>
      </c>
      <c r="D35" s="121">
        <v>38476</v>
      </c>
      <c r="E35" s="122">
        <v>38505</v>
      </c>
      <c r="F35" s="93">
        <v>695.0000000000582</v>
      </c>
      <c r="G35" s="94">
        <v>32.01993468424992</v>
      </c>
      <c r="H35" s="93">
        <v>16.738073541165665</v>
      </c>
      <c r="I35" s="100"/>
      <c r="J35" s="88"/>
      <c r="K35" s="17"/>
      <c r="L35" s="18"/>
      <c r="M35" s="17"/>
    </row>
    <row r="36" spans="1:13" ht="12.75">
      <c r="A36" s="28"/>
      <c r="B36" s="91" t="s">
        <v>30</v>
      </c>
      <c r="C36" s="106" t="s">
        <v>178</v>
      </c>
      <c r="D36" s="121">
        <v>38476</v>
      </c>
      <c r="E36" s="122">
        <v>38505</v>
      </c>
      <c r="F36" s="93">
        <v>695.0833333333139</v>
      </c>
      <c r="G36" s="94">
        <v>14.31568929385006</v>
      </c>
      <c r="H36" s="93">
        <v>7.483371298405677</v>
      </c>
      <c r="I36" s="98"/>
      <c r="J36" s="88"/>
      <c r="K36" s="17"/>
      <c r="L36" s="18"/>
      <c r="M36" s="17"/>
    </row>
    <row r="37" spans="1:13" ht="12.75">
      <c r="A37" s="28"/>
      <c r="B37" s="91" t="s">
        <v>31</v>
      </c>
      <c r="C37" s="106" t="s">
        <v>179</v>
      </c>
      <c r="D37" s="121">
        <v>38476</v>
      </c>
      <c r="E37" s="122">
        <v>38505</v>
      </c>
      <c r="F37" s="93">
        <v>695.0000000000582</v>
      </c>
      <c r="G37" s="94">
        <v>30.91005826538511</v>
      </c>
      <c r="H37" s="93">
        <v>16.157897681853168</v>
      </c>
      <c r="I37" s="95"/>
      <c r="J37" s="88"/>
      <c r="K37" s="17"/>
      <c r="L37" s="18"/>
      <c r="M37" s="17"/>
    </row>
    <row r="38" spans="1:13" ht="12.75">
      <c r="A38" s="28"/>
      <c r="B38" s="91" t="s">
        <v>32</v>
      </c>
      <c r="C38" s="106" t="s">
        <v>180</v>
      </c>
      <c r="D38" s="121">
        <v>38476</v>
      </c>
      <c r="E38" s="122">
        <v>38505</v>
      </c>
      <c r="F38" s="93">
        <v>695.0833333333139</v>
      </c>
      <c r="G38" s="94">
        <v>14.48215079726692</v>
      </c>
      <c r="H38" s="93">
        <v>7.570387243735975</v>
      </c>
      <c r="I38" s="101" t="s">
        <v>134</v>
      </c>
      <c r="J38" s="88"/>
      <c r="K38" s="17"/>
      <c r="L38" s="18"/>
      <c r="M38" s="17"/>
    </row>
    <row r="39" spans="1:13" ht="12.75">
      <c r="A39" s="28"/>
      <c r="B39" s="112" t="s">
        <v>33</v>
      </c>
      <c r="C39" s="113" t="s">
        <v>181</v>
      </c>
      <c r="D39" s="119">
        <v>38476</v>
      </c>
      <c r="E39" s="120">
        <v>38505</v>
      </c>
      <c r="F39" s="93"/>
      <c r="G39" s="94"/>
      <c r="H39" s="93"/>
      <c r="I39" s="100" t="s">
        <v>141</v>
      </c>
      <c r="J39" s="88"/>
      <c r="K39" s="17"/>
      <c r="L39" s="18"/>
      <c r="M39" s="17"/>
    </row>
    <row r="40" spans="1:13" ht="12.75">
      <c r="A40" s="28"/>
      <c r="B40" s="96" t="s">
        <v>34</v>
      </c>
      <c r="C40" s="103" t="s">
        <v>182</v>
      </c>
      <c r="D40" s="123">
        <v>38476</v>
      </c>
      <c r="E40" s="124">
        <v>38505</v>
      </c>
      <c r="F40" s="93"/>
      <c r="G40" s="94"/>
      <c r="H40" s="93"/>
      <c r="I40" s="95" t="s">
        <v>169</v>
      </c>
      <c r="J40" s="88"/>
      <c r="K40" s="16"/>
      <c r="L40" s="18"/>
      <c r="M40" s="17"/>
    </row>
    <row r="41" spans="1:13" ht="12.75">
      <c r="A41" s="28"/>
      <c r="B41" s="91" t="s">
        <v>35</v>
      </c>
      <c r="C41" s="106" t="s">
        <v>183</v>
      </c>
      <c r="D41" s="121">
        <v>38476</v>
      </c>
      <c r="E41" s="122">
        <v>38505</v>
      </c>
      <c r="F41" s="93">
        <v>695.0000000000582</v>
      </c>
      <c r="G41" s="94">
        <v>48.44610568344919</v>
      </c>
      <c r="H41" s="93">
        <v>25.32467625899069</v>
      </c>
      <c r="I41" s="98"/>
      <c r="J41" s="88"/>
      <c r="K41" s="16"/>
      <c r="L41" s="18"/>
      <c r="M41" s="17"/>
    </row>
    <row r="42" spans="1:13" ht="12.75">
      <c r="A42" s="28"/>
      <c r="B42" s="91" t="s">
        <v>36</v>
      </c>
      <c r="C42" s="106" t="s">
        <v>184</v>
      </c>
      <c r="D42" s="121">
        <v>38476</v>
      </c>
      <c r="E42" s="122">
        <v>38505</v>
      </c>
      <c r="F42" s="93">
        <v>695.25</v>
      </c>
      <c r="G42" s="94">
        <v>22.245020392344884</v>
      </c>
      <c r="H42" s="93">
        <v>11.628343121978507</v>
      </c>
      <c r="I42" s="98"/>
      <c r="J42" s="88"/>
      <c r="K42" s="16"/>
      <c r="L42" s="18"/>
      <c r="M42" s="17"/>
    </row>
    <row r="43" spans="1:13" ht="12.75">
      <c r="A43" s="28"/>
      <c r="B43" s="91" t="s">
        <v>37</v>
      </c>
      <c r="C43" s="106" t="s">
        <v>185</v>
      </c>
      <c r="D43" s="121">
        <v>38476</v>
      </c>
      <c r="E43" s="122">
        <v>38505</v>
      </c>
      <c r="F43" s="93">
        <v>695.25</v>
      </c>
      <c r="G43" s="94">
        <v>27.071246761756363</v>
      </c>
      <c r="H43" s="93">
        <v>14.151200607295538</v>
      </c>
      <c r="I43" s="98"/>
      <c r="J43" s="88"/>
      <c r="K43" s="17"/>
      <c r="L43" s="18"/>
      <c r="M43" s="17"/>
    </row>
    <row r="44" spans="1:13" ht="12.75">
      <c r="A44" s="28"/>
      <c r="B44" s="91" t="s">
        <v>38</v>
      </c>
      <c r="C44" s="106" t="s">
        <v>186</v>
      </c>
      <c r="D44" s="121">
        <v>38476</v>
      </c>
      <c r="E44" s="122">
        <v>38505</v>
      </c>
      <c r="F44" s="93">
        <v>695.25</v>
      </c>
      <c r="G44" s="94">
        <v>38.94265415318231</v>
      </c>
      <c r="H44" s="93">
        <v>20.356850053937432</v>
      </c>
      <c r="I44" s="98"/>
      <c r="J44" s="88"/>
      <c r="K44" s="17"/>
      <c r="L44" s="18"/>
      <c r="M44" s="17"/>
    </row>
    <row r="45" spans="1:13" ht="12.75">
      <c r="A45" s="28"/>
      <c r="B45" s="91" t="s">
        <v>39</v>
      </c>
      <c r="C45" s="106" t="s">
        <v>187</v>
      </c>
      <c r="D45" s="121">
        <v>38476</v>
      </c>
      <c r="E45" s="122">
        <v>38505</v>
      </c>
      <c r="F45" s="93">
        <v>695.3333333332557</v>
      </c>
      <c r="G45" s="94">
        <v>29.17575664749447</v>
      </c>
      <c r="H45" s="93">
        <v>15.251310322788536</v>
      </c>
      <c r="I45" s="98"/>
      <c r="J45" s="88"/>
      <c r="K45" s="17"/>
      <c r="L45" s="18"/>
      <c r="M45" s="17"/>
    </row>
    <row r="46" spans="1:13" ht="12.75">
      <c r="A46" s="28"/>
      <c r="B46" s="91" t="s">
        <v>40</v>
      </c>
      <c r="C46" s="106" t="s">
        <v>188</v>
      </c>
      <c r="D46" s="121">
        <v>38476</v>
      </c>
      <c r="E46" s="122">
        <v>38505</v>
      </c>
      <c r="F46" s="93">
        <v>698.5833333333721</v>
      </c>
      <c r="G46" s="94">
        <v>40.4131119646882</v>
      </c>
      <c r="H46" s="93">
        <v>21.12551592508531</v>
      </c>
      <c r="I46" s="115"/>
      <c r="J46" s="88"/>
      <c r="K46" s="17"/>
      <c r="L46" s="18"/>
      <c r="M46" s="17"/>
    </row>
    <row r="47" spans="1:13" ht="12.75">
      <c r="A47" s="28"/>
      <c r="B47" s="91" t="s">
        <v>41</v>
      </c>
      <c r="C47" s="106" t="s">
        <v>189</v>
      </c>
      <c r="D47" s="121">
        <v>38476</v>
      </c>
      <c r="E47" s="122">
        <v>38505</v>
      </c>
      <c r="F47" s="93">
        <v>694.8333333331975</v>
      </c>
      <c r="G47" s="94">
        <v>25.755309250824574</v>
      </c>
      <c r="H47" s="93">
        <v>13.463308547216192</v>
      </c>
      <c r="I47" s="95"/>
      <c r="J47" s="88"/>
      <c r="K47" s="17"/>
      <c r="L47" s="18"/>
      <c r="M47" s="17"/>
    </row>
    <row r="48" spans="1:13" ht="12.75">
      <c r="A48" s="28"/>
      <c r="B48" s="91" t="s">
        <v>43</v>
      </c>
      <c r="C48" s="106" t="s">
        <v>190</v>
      </c>
      <c r="D48" s="121">
        <v>38476</v>
      </c>
      <c r="E48" s="122">
        <v>38505</v>
      </c>
      <c r="F48" s="93">
        <v>695.0000000000582</v>
      </c>
      <c r="G48" s="94">
        <v>35.127588657071406</v>
      </c>
      <c r="H48" s="93">
        <v>18.36256594724067</v>
      </c>
      <c r="I48" s="98"/>
      <c r="J48" s="88"/>
      <c r="K48" s="17"/>
      <c r="L48" s="18"/>
      <c r="M48" s="17"/>
    </row>
    <row r="49" spans="1:13" ht="12.75">
      <c r="A49" s="28"/>
      <c r="B49" s="118" t="s">
        <v>42</v>
      </c>
      <c r="C49" s="106" t="s">
        <v>191</v>
      </c>
      <c r="D49" s="121">
        <v>38476</v>
      </c>
      <c r="E49" s="122">
        <v>38505</v>
      </c>
      <c r="F49" s="93">
        <v>700.7499999999418</v>
      </c>
      <c r="G49" s="94">
        <v>10.182116343600956</v>
      </c>
      <c r="H49" s="93">
        <v>5.322590874856747</v>
      </c>
      <c r="I49" s="101"/>
      <c r="J49" s="88"/>
      <c r="K49" s="17"/>
      <c r="L49" s="18"/>
      <c r="M49" s="17"/>
    </row>
    <row r="50" spans="1:13" ht="12.75">
      <c r="A50" s="28"/>
      <c r="B50" s="91" t="s">
        <v>158</v>
      </c>
      <c r="C50" s="106" t="s">
        <v>192</v>
      </c>
      <c r="D50" s="121">
        <v>38476</v>
      </c>
      <c r="E50" s="122">
        <v>38505</v>
      </c>
      <c r="F50" s="93">
        <v>697.8333333331975</v>
      </c>
      <c r="G50" s="94">
        <v>38.30107444471727</v>
      </c>
      <c r="H50" s="93">
        <v>20.02147122044813</v>
      </c>
      <c r="I50" s="101"/>
      <c r="J50" s="88"/>
      <c r="K50" s="17"/>
      <c r="L50" s="18"/>
      <c r="M50" s="17"/>
    </row>
    <row r="51" spans="2:13" ht="12.75">
      <c r="B51" s="96" t="s">
        <v>160</v>
      </c>
      <c r="C51" s="103" t="s">
        <v>193</v>
      </c>
      <c r="D51" s="123">
        <v>38476</v>
      </c>
      <c r="E51" s="124">
        <v>38505</v>
      </c>
      <c r="F51" s="93"/>
      <c r="G51" s="94"/>
      <c r="H51" s="93"/>
      <c r="I51" s="95" t="s">
        <v>169</v>
      </c>
      <c r="J51" s="15"/>
      <c r="K51" s="17"/>
      <c r="L51" s="18"/>
      <c r="M51" s="17"/>
    </row>
    <row r="52" spans="2:13" ht="12.75">
      <c r="B52" s="91" t="s">
        <v>162</v>
      </c>
      <c r="C52" s="106" t="s">
        <v>194</v>
      </c>
      <c r="D52" s="121">
        <v>38476</v>
      </c>
      <c r="E52" s="122">
        <v>38505</v>
      </c>
      <c r="F52" s="93">
        <v>698.5833333333721</v>
      </c>
      <c r="G52" s="94">
        <v>32.79424659429616</v>
      </c>
      <c r="H52" s="93">
        <v>17.142836693306933</v>
      </c>
      <c r="I52" s="101"/>
      <c r="J52" s="15"/>
      <c r="K52" s="17"/>
      <c r="L52" s="18"/>
      <c r="M52" s="17"/>
    </row>
    <row r="53" spans="7:13" ht="12.75">
      <c r="G53" s="14"/>
      <c r="H53" s="14"/>
      <c r="I53" s="15"/>
      <c r="J53" s="15"/>
      <c r="K53" s="17"/>
      <c r="L53" s="18"/>
      <c r="M53" s="17"/>
    </row>
    <row r="54" spans="7:13" ht="12.75">
      <c r="G54" s="14"/>
      <c r="H54" s="14"/>
      <c r="I54" s="15"/>
      <c r="J54" s="15"/>
      <c r="K54" s="17"/>
      <c r="L54" s="18"/>
      <c r="M54" s="17"/>
    </row>
    <row r="55" spans="7:13" ht="12.75">
      <c r="G55" s="14"/>
      <c r="H55" s="14"/>
      <c r="I55" s="15"/>
      <c r="J55" s="15"/>
      <c r="K55" s="17"/>
      <c r="L55" s="18"/>
      <c r="M55" s="17"/>
    </row>
    <row r="56" spans="7:13" ht="12.75">
      <c r="G56" s="14"/>
      <c r="H56" s="14"/>
      <c r="I56" s="15"/>
      <c r="J56" s="15"/>
      <c r="K56" s="17"/>
      <c r="L56" s="18"/>
      <c r="M56" s="17"/>
    </row>
    <row r="57" spans="7:13" ht="12.75">
      <c r="G57" s="14"/>
      <c r="H57" s="14"/>
      <c r="I57" s="15"/>
      <c r="J57" s="15"/>
      <c r="K57" s="17"/>
      <c r="L57" s="18"/>
      <c r="M57" s="17"/>
    </row>
    <row r="58" spans="7:13" ht="12.75">
      <c r="G58" s="14"/>
      <c r="H58" s="14"/>
      <c r="I58" s="15"/>
      <c r="J58" s="15"/>
      <c r="K58" s="17"/>
      <c r="L58" s="18"/>
      <c r="M58" s="17"/>
    </row>
    <row r="59" spans="7:13" ht="12.75">
      <c r="G59" s="14"/>
      <c r="H59" s="14"/>
      <c r="I59" s="15"/>
      <c r="J59" s="15"/>
      <c r="K59" s="17"/>
      <c r="L59" s="18"/>
      <c r="M59" s="17"/>
    </row>
    <row r="60" spans="7:13" ht="12.75">
      <c r="G60" s="14"/>
      <c r="H60" s="14"/>
      <c r="I60" s="15"/>
      <c r="J60" s="15"/>
      <c r="K60" s="17"/>
      <c r="L60" s="18"/>
      <c r="M60" s="17"/>
    </row>
    <row r="61" spans="7:13" ht="12.75">
      <c r="G61" s="13"/>
      <c r="H61" s="15"/>
      <c r="I61" s="15"/>
      <c r="J61" s="16"/>
      <c r="K61" s="17"/>
      <c r="L61" s="18"/>
      <c r="M61" s="17"/>
    </row>
    <row r="62" spans="7:13" ht="12.75">
      <c r="G62" s="14"/>
      <c r="H62" s="14"/>
      <c r="I62" s="15"/>
      <c r="J62" s="15"/>
      <c r="K62" s="17"/>
      <c r="L62" s="18"/>
      <c r="M62" s="17"/>
    </row>
    <row r="63" spans="7:13" ht="12.75">
      <c r="G63" s="14"/>
      <c r="H63" s="14"/>
      <c r="I63" s="15"/>
      <c r="J63" s="15"/>
      <c r="K63" s="17"/>
      <c r="L63" s="18"/>
      <c r="M63" s="17"/>
    </row>
    <row r="64" spans="7:13" ht="12.75">
      <c r="G64" s="14"/>
      <c r="H64" s="14"/>
      <c r="I64" s="15"/>
      <c r="J64" s="15"/>
      <c r="K64" s="17"/>
      <c r="L64" s="18"/>
      <c r="M64" s="17"/>
    </row>
    <row r="65" spans="7:13" ht="12.75">
      <c r="G65" s="14"/>
      <c r="H65" s="14"/>
      <c r="I65" s="15"/>
      <c r="J65" s="15"/>
      <c r="K65" s="17"/>
      <c r="L65" s="18"/>
      <c r="M65" s="17"/>
    </row>
    <row r="66" spans="7:13" ht="12.75">
      <c r="G66" s="14"/>
      <c r="H66" s="14"/>
      <c r="I66" s="15"/>
      <c r="J66" s="15"/>
      <c r="K66" s="17"/>
      <c r="L66" s="18"/>
      <c r="M66" s="17"/>
    </row>
    <row r="67" spans="7:13" ht="12.75">
      <c r="G67" s="14"/>
      <c r="H67" s="14"/>
      <c r="I67" s="15"/>
      <c r="J67" s="15"/>
      <c r="K67" s="17"/>
      <c r="L67" s="18"/>
      <c r="M67" s="17"/>
    </row>
    <row r="68" spans="7:13" ht="12.75">
      <c r="G68" s="19"/>
      <c r="H68" s="19"/>
      <c r="I68" s="15"/>
      <c r="J68" s="15"/>
      <c r="K68" s="17"/>
      <c r="L68" s="18"/>
      <c r="M68" s="17"/>
    </row>
  </sheetData>
  <mergeCells count="2">
    <mergeCell ref="B13:C13"/>
    <mergeCell ref="E13:F13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68"/>
  <sheetViews>
    <sheetView workbookViewId="0" topLeftCell="A1">
      <selection activeCell="D31" sqref="D31"/>
    </sheetView>
  </sheetViews>
  <sheetFormatPr defaultColWidth="9.140625" defaultRowHeight="12.75"/>
  <cols>
    <col min="1" max="1" width="9.8515625" style="1" customWidth="1"/>
    <col min="2" max="2" width="13.57421875" style="2" customWidth="1"/>
    <col min="3" max="3" width="16.8515625" style="2" customWidth="1"/>
    <col min="4" max="4" width="15.7109375" style="3" customWidth="1"/>
    <col min="5" max="5" width="16.8515625" style="3" customWidth="1"/>
    <col min="6" max="6" width="13.7109375" style="3" customWidth="1"/>
    <col min="7" max="7" width="14.00390625" style="3" customWidth="1"/>
    <col min="8" max="8" width="14.140625" style="20" customWidth="1"/>
    <col min="9" max="9" width="28.28125" style="2" customWidth="1"/>
    <col min="10" max="10" width="11.140625" style="2" customWidth="1"/>
    <col min="11" max="16384" width="10.00390625" style="2" customWidth="1"/>
  </cols>
  <sheetData>
    <row r="1" ht="12.75">
      <c r="H1" s="2"/>
    </row>
    <row r="2" spans="2:10" ht="25.5">
      <c r="B2" s="4"/>
      <c r="C2" s="4" t="s">
        <v>13</v>
      </c>
      <c r="D2" s="76"/>
      <c r="E2" s="76"/>
      <c r="F2" s="76"/>
      <c r="G2" s="5"/>
      <c r="H2" s="6"/>
      <c r="I2" s="7"/>
      <c r="J2" s="7"/>
    </row>
    <row r="3" spans="2:10" ht="15.75">
      <c r="B3" s="7"/>
      <c r="C3" s="74" t="s">
        <v>0</v>
      </c>
      <c r="D3" s="73"/>
      <c r="E3" s="73"/>
      <c r="F3" s="73"/>
      <c r="G3" s="75"/>
      <c r="H3" s="7"/>
      <c r="I3" s="7"/>
      <c r="J3" s="7"/>
    </row>
    <row r="4" spans="2:10" ht="15.75">
      <c r="B4" s="7"/>
      <c r="C4" s="78" t="s">
        <v>18</v>
      </c>
      <c r="D4" s="78"/>
      <c r="E4" s="79"/>
      <c r="G4" s="75"/>
      <c r="H4" s="7"/>
      <c r="I4" s="7"/>
      <c r="J4" s="7"/>
    </row>
    <row r="5" spans="2:10" ht="15.75">
      <c r="B5" s="7"/>
      <c r="C5" s="80"/>
      <c r="D5" s="81"/>
      <c r="E5" s="81"/>
      <c r="F5" s="77"/>
      <c r="G5" s="9"/>
      <c r="H5" s="10"/>
      <c r="I5" s="11"/>
      <c r="J5" s="8"/>
    </row>
    <row r="6" spans="2:10" ht="15.75">
      <c r="B6" s="46"/>
      <c r="C6" s="46"/>
      <c r="D6" s="47"/>
      <c r="E6" s="47"/>
      <c r="F6" s="47"/>
      <c r="G6" s="47"/>
      <c r="H6" s="46"/>
      <c r="J6" s="8"/>
    </row>
    <row r="7" spans="1:9" ht="15">
      <c r="A7" s="28"/>
      <c r="B7" s="63" t="s">
        <v>17</v>
      </c>
      <c r="C7" s="64"/>
      <c r="D7" s="65"/>
      <c r="E7" s="66"/>
      <c r="F7" s="59"/>
      <c r="G7" s="59"/>
      <c r="H7" s="48"/>
      <c r="I7" s="23"/>
    </row>
    <row r="8" spans="1:9" ht="15">
      <c r="A8" s="27"/>
      <c r="B8" s="67"/>
      <c r="C8" s="68"/>
      <c r="D8" s="68"/>
      <c r="E8" s="69"/>
      <c r="F8" s="36"/>
      <c r="G8" s="36"/>
      <c r="H8" s="49"/>
      <c r="I8" s="29"/>
    </row>
    <row r="9" spans="1:9" ht="15">
      <c r="A9" s="27"/>
      <c r="B9" s="67" t="s">
        <v>16</v>
      </c>
      <c r="C9" s="70"/>
      <c r="D9" s="71"/>
      <c r="E9" s="71"/>
      <c r="F9" s="35"/>
      <c r="G9" s="35"/>
      <c r="H9" s="49"/>
      <c r="I9" s="29"/>
    </row>
    <row r="10" spans="1:9" ht="12.75">
      <c r="A10" s="28"/>
      <c r="B10" s="50"/>
      <c r="C10" s="36"/>
      <c r="D10" s="37"/>
      <c r="E10" s="37"/>
      <c r="F10" s="37"/>
      <c r="G10" s="37"/>
      <c r="H10" s="51"/>
      <c r="I10" s="23"/>
    </row>
    <row r="11" spans="1:9" ht="12.75">
      <c r="A11" s="28"/>
      <c r="B11" s="52" t="s">
        <v>11</v>
      </c>
      <c r="C11" s="39"/>
      <c r="D11" s="40"/>
      <c r="E11" s="40"/>
      <c r="F11" s="40"/>
      <c r="G11" s="40"/>
      <c r="H11" s="53"/>
      <c r="I11" s="30"/>
    </row>
    <row r="12" spans="1:10" ht="12.75">
      <c r="A12" s="28"/>
      <c r="B12" s="54"/>
      <c r="C12" s="39"/>
      <c r="D12" s="40"/>
      <c r="E12" s="40"/>
      <c r="F12" s="40"/>
      <c r="G12" s="40"/>
      <c r="H12" s="53"/>
      <c r="I12" s="31"/>
      <c r="J12" s="12"/>
    </row>
    <row r="13" spans="1:9" ht="12.75">
      <c r="A13" s="28"/>
      <c r="B13" s="256" t="s">
        <v>9</v>
      </c>
      <c r="C13" s="257"/>
      <c r="D13" s="41" t="s">
        <v>1</v>
      </c>
      <c r="E13" s="258" t="s">
        <v>10</v>
      </c>
      <c r="F13" s="258"/>
      <c r="G13" s="38" t="s">
        <v>2</v>
      </c>
      <c r="H13" s="72"/>
      <c r="I13" s="23"/>
    </row>
    <row r="14" spans="1:9" ht="12.75">
      <c r="A14" s="28"/>
      <c r="B14" s="55"/>
      <c r="C14" s="42"/>
      <c r="D14" s="43"/>
      <c r="E14" s="44"/>
      <c r="F14" s="42"/>
      <c r="G14" s="42"/>
      <c r="H14" s="51"/>
      <c r="I14" s="23"/>
    </row>
    <row r="15" spans="1:9" ht="12.75">
      <c r="A15" s="28"/>
      <c r="B15" s="56"/>
      <c r="C15" s="45"/>
      <c r="D15" s="43"/>
      <c r="E15" s="44"/>
      <c r="F15" s="44"/>
      <c r="G15" s="44"/>
      <c r="H15" s="51"/>
      <c r="I15" s="23"/>
    </row>
    <row r="16" spans="1:9" ht="12.75">
      <c r="A16" s="28"/>
      <c r="B16" s="60" t="s">
        <v>12</v>
      </c>
      <c r="C16" s="43"/>
      <c r="D16" s="43"/>
      <c r="E16" s="44"/>
      <c r="F16" s="44"/>
      <c r="G16" s="44"/>
      <c r="H16" s="51"/>
      <c r="I16" s="23"/>
    </row>
    <row r="17" spans="1:9" ht="12.75">
      <c r="A17" s="28"/>
      <c r="B17" s="61"/>
      <c r="C17" s="62"/>
      <c r="D17" s="57"/>
      <c r="E17" s="57"/>
      <c r="F17" s="57"/>
      <c r="G17" s="57"/>
      <c r="H17" s="58"/>
      <c r="I17" s="23"/>
    </row>
    <row r="18" spans="1:8" ht="12.75">
      <c r="A18" s="2"/>
      <c r="B18" s="25"/>
      <c r="C18" s="32"/>
      <c r="D18" s="33"/>
      <c r="E18" s="33"/>
      <c r="F18" s="25"/>
      <c r="G18" s="25"/>
      <c r="H18" s="34"/>
    </row>
    <row r="19" spans="1:21" ht="12.75">
      <c r="A19" s="21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</row>
    <row r="20" spans="2:21" ht="12.75">
      <c r="B20" s="82" t="s">
        <v>47</v>
      </c>
      <c r="K20" s="23"/>
      <c r="L20" s="14"/>
      <c r="M20" s="14"/>
      <c r="N20" s="14"/>
      <c r="O20" s="14"/>
      <c r="P20" s="14"/>
      <c r="Q20" s="14"/>
      <c r="R20" s="14"/>
      <c r="S20" s="14"/>
      <c r="T20" s="14"/>
      <c r="U20" s="14"/>
    </row>
    <row r="21" spans="11:21" ht="12.75">
      <c r="K21" s="23"/>
      <c r="L21" s="14"/>
      <c r="M21" s="14"/>
      <c r="N21" s="14"/>
      <c r="O21" s="14"/>
      <c r="P21" s="14"/>
      <c r="Q21" s="14"/>
      <c r="R21" s="14"/>
      <c r="S21" s="14"/>
      <c r="T21" s="14"/>
      <c r="U21" s="14"/>
    </row>
    <row r="22" spans="11:21" ht="12.75">
      <c r="K22" s="23"/>
      <c r="L22" s="14"/>
      <c r="M22" s="14"/>
      <c r="N22" s="14"/>
      <c r="O22" s="14"/>
      <c r="P22" s="14"/>
      <c r="Q22" s="14"/>
      <c r="R22" s="14"/>
      <c r="S22" s="14"/>
      <c r="T22" s="14"/>
      <c r="U22" s="14"/>
    </row>
    <row r="23" spans="2:21" ht="12.75">
      <c r="B23" s="26" t="s">
        <v>3</v>
      </c>
      <c r="C23" s="26" t="s">
        <v>4</v>
      </c>
      <c r="D23" s="26" t="s">
        <v>5</v>
      </c>
      <c r="E23" s="26" t="s">
        <v>6</v>
      </c>
      <c r="F23" s="26" t="s">
        <v>7</v>
      </c>
      <c r="G23" s="26" t="s">
        <v>15</v>
      </c>
      <c r="H23" s="26" t="s">
        <v>14</v>
      </c>
      <c r="I23" s="26" t="s">
        <v>8</v>
      </c>
      <c r="J23" s="14"/>
      <c r="K23" s="23"/>
      <c r="L23" s="14"/>
      <c r="M23" s="14"/>
      <c r="N23" s="14"/>
      <c r="O23" s="14"/>
      <c r="P23" s="14"/>
      <c r="Q23" s="14"/>
      <c r="R23" s="14"/>
      <c r="S23" s="14"/>
      <c r="T23" s="14"/>
      <c r="U23" s="14"/>
    </row>
    <row r="24" spans="1:21" ht="12.75">
      <c r="A24" s="28"/>
      <c r="B24" s="91" t="s">
        <v>19</v>
      </c>
      <c r="C24" s="106" t="s">
        <v>195</v>
      </c>
      <c r="D24" s="92">
        <v>38505</v>
      </c>
      <c r="E24" s="102">
        <v>38531</v>
      </c>
      <c r="F24" s="93">
        <v>623.8333333333139</v>
      </c>
      <c r="G24" s="94">
        <v>28.872057698816466</v>
      </c>
      <c r="H24" s="93">
        <v>15.092554991540233</v>
      </c>
      <c r="I24" s="100"/>
      <c r="J24" s="86"/>
      <c r="K24" s="23"/>
      <c r="L24" s="14"/>
      <c r="M24" s="14"/>
      <c r="N24" s="14"/>
      <c r="O24" s="14"/>
      <c r="P24" s="14"/>
      <c r="Q24" s="14"/>
      <c r="R24" s="14"/>
      <c r="S24" s="14"/>
      <c r="T24" s="14"/>
      <c r="U24" s="14"/>
    </row>
    <row r="25" spans="1:21" ht="12.75">
      <c r="A25" s="28"/>
      <c r="B25" s="91" t="s">
        <v>20</v>
      </c>
      <c r="C25" s="106" t="s">
        <v>196</v>
      </c>
      <c r="D25" s="92">
        <v>38505</v>
      </c>
      <c r="E25" s="102">
        <v>38531</v>
      </c>
      <c r="F25" s="93">
        <v>623.8333333333139</v>
      </c>
      <c r="G25" s="94">
        <v>25.84265549915478</v>
      </c>
      <c r="H25" s="93">
        <v>13.50896785110025</v>
      </c>
      <c r="I25" s="98"/>
      <c r="J25" s="22"/>
      <c r="K25" s="23"/>
      <c r="L25" s="14"/>
      <c r="M25" s="14"/>
      <c r="N25" s="14"/>
      <c r="O25" s="14"/>
      <c r="P25" s="14"/>
      <c r="Q25" s="14"/>
      <c r="R25" s="14"/>
      <c r="S25" s="14"/>
      <c r="T25" s="14"/>
      <c r="U25" s="14"/>
    </row>
    <row r="26" spans="1:21" ht="12.75">
      <c r="A26" s="28"/>
      <c r="B26" s="91" t="s">
        <v>21</v>
      </c>
      <c r="C26" s="106" t="s">
        <v>197</v>
      </c>
      <c r="D26" s="92">
        <v>38505</v>
      </c>
      <c r="E26" s="102">
        <v>38531</v>
      </c>
      <c r="F26" s="93">
        <v>623.8333333333139</v>
      </c>
      <c r="G26" s="94">
        <v>17.001747038917618</v>
      </c>
      <c r="H26" s="93">
        <v>8.88747884940806</v>
      </c>
      <c r="I26" s="95" t="s">
        <v>198</v>
      </c>
      <c r="J26" s="22"/>
      <c r="K26" s="23"/>
      <c r="L26" s="14"/>
      <c r="M26" s="14"/>
      <c r="N26" s="14"/>
      <c r="O26" s="14"/>
      <c r="P26" s="14"/>
      <c r="Q26" s="14"/>
      <c r="R26" s="14"/>
      <c r="S26" s="14"/>
      <c r="T26" s="14"/>
      <c r="U26" s="14"/>
    </row>
    <row r="27" spans="1:21" ht="12.75">
      <c r="A27" s="83"/>
      <c r="B27" s="91" t="s">
        <v>23</v>
      </c>
      <c r="C27" s="106" t="s">
        <v>199</v>
      </c>
      <c r="D27" s="92">
        <v>38505</v>
      </c>
      <c r="E27" s="102">
        <v>38531</v>
      </c>
      <c r="F27" s="93">
        <v>623.9166666667443</v>
      </c>
      <c r="G27" s="94">
        <v>18.6066994078602</v>
      </c>
      <c r="H27" s="93">
        <v>9.72645029161537</v>
      </c>
      <c r="I27" s="101"/>
      <c r="J27" s="22"/>
      <c r="L27" s="14"/>
      <c r="M27" s="14"/>
      <c r="N27" s="14"/>
      <c r="O27" s="14"/>
      <c r="P27" s="14"/>
      <c r="Q27" s="14"/>
      <c r="R27" s="14"/>
      <c r="S27" s="14"/>
      <c r="T27" s="14"/>
      <c r="U27" s="14"/>
    </row>
    <row r="28" spans="1:21" ht="12.75">
      <c r="A28" s="84"/>
      <c r="B28" s="91" t="s">
        <v>24</v>
      </c>
      <c r="C28" s="106" t="s">
        <v>200</v>
      </c>
      <c r="D28" s="92">
        <v>38505</v>
      </c>
      <c r="E28" s="102">
        <v>38531</v>
      </c>
      <c r="F28" s="93">
        <v>621.5833333334886</v>
      </c>
      <c r="G28" s="94">
        <v>42.999490199747946</v>
      </c>
      <c r="H28" s="93">
        <v>22.47751709343855</v>
      </c>
      <c r="I28" s="95"/>
      <c r="J28" s="22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</row>
    <row r="29" spans="1:21" ht="12.75">
      <c r="A29" s="85"/>
      <c r="B29" s="96" t="s">
        <v>44</v>
      </c>
      <c r="C29" s="103" t="s">
        <v>201</v>
      </c>
      <c r="D29" s="125">
        <v>38505</v>
      </c>
      <c r="E29" s="126">
        <v>38531</v>
      </c>
      <c r="F29" s="127"/>
      <c r="G29" s="128"/>
      <c r="H29" s="127"/>
      <c r="I29" s="95" t="s">
        <v>169</v>
      </c>
      <c r="J29" s="22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</row>
    <row r="30" spans="1:21" ht="12.75">
      <c r="A30" s="85"/>
      <c r="B30" s="91" t="s">
        <v>25</v>
      </c>
      <c r="C30" s="106" t="s">
        <v>202</v>
      </c>
      <c r="D30" s="92">
        <v>38505</v>
      </c>
      <c r="E30" s="102">
        <v>38531</v>
      </c>
      <c r="F30" s="93">
        <v>624</v>
      </c>
      <c r="G30" s="94">
        <v>27.257337580128212</v>
      </c>
      <c r="H30" s="93">
        <v>14.248477564102567</v>
      </c>
      <c r="I30" s="101"/>
      <c r="J30" s="22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</row>
    <row r="31" spans="1:21" ht="12.75">
      <c r="A31" s="85"/>
      <c r="B31" s="91" t="s">
        <v>26</v>
      </c>
      <c r="C31" s="106" t="s">
        <v>203</v>
      </c>
      <c r="D31" s="92">
        <v>38505</v>
      </c>
      <c r="E31" s="102">
        <v>38531</v>
      </c>
      <c r="F31" s="93">
        <v>624.0833333332557</v>
      </c>
      <c r="G31" s="94">
        <v>18.539930564830723</v>
      </c>
      <c r="H31" s="93">
        <v>9.691547603152495</v>
      </c>
      <c r="I31" s="95"/>
      <c r="J31" s="22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</row>
    <row r="32" spans="1:21" ht="12.75">
      <c r="A32" s="85"/>
      <c r="B32" s="96" t="s">
        <v>137</v>
      </c>
      <c r="C32" s="103" t="s">
        <v>204</v>
      </c>
      <c r="D32" s="125">
        <v>38505</v>
      </c>
      <c r="E32" s="126">
        <v>38531</v>
      </c>
      <c r="F32" s="127"/>
      <c r="G32" s="128"/>
      <c r="H32" s="127"/>
      <c r="I32" s="95" t="s">
        <v>169</v>
      </c>
      <c r="J32" s="87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</row>
    <row r="33" spans="1:21" ht="12.75">
      <c r="A33" s="85"/>
      <c r="B33" s="91" t="s">
        <v>139</v>
      </c>
      <c r="C33" s="106" t="s">
        <v>205</v>
      </c>
      <c r="D33" s="92">
        <v>38505</v>
      </c>
      <c r="E33" s="102">
        <v>38531</v>
      </c>
      <c r="F33" s="93">
        <v>624.0833333332557</v>
      </c>
      <c r="G33" s="94">
        <v>50.923009284735045</v>
      </c>
      <c r="H33" s="93">
        <v>26.619450749992183</v>
      </c>
      <c r="I33" s="101" t="s">
        <v>134</v>
      </c>
      <c r="J33" s="88"/>
      <c r="K33" s="17"/>
      <c r="L33" s="18"/>
      <c r="M33" s="17"/>
      <c r="N33" s="14"/>
      <c r="O33" s="14"/>
      <c r="P33" s="14"/>
      <c r="Q33" s="14"/>
      <c r="R33" s="14"/>
      <c r="S33" s="14"/>
      <c r="T33" s="14"/>
      <c r="U33" s="14"/>
    </row>
    <row r="34" spans="1:21" ht="12.75">
      <c r="A34" s="85"/>
      <c r="B34" s="91" t="s">
        <v>28</v>
      </c>
      <c r="C34" s="106" t="s">
        <v>206</v>
      </c>
      <c r="D34" s="92">
        <v>38505</v>
      </c>
      <c r="E34" s="102">
        <v>38531</v>
      </c>
      <c r="F34" s="93">
        <v>624.0833333332557</v>
      </c>
      <c r="G34" s="94">
        <v>24.967106493972036</v>
      </c>
      <c r="H34" s="93">
        <v>13.051284105578691</v>
      </c>
      <c r="I34" s="100"/>
      <c r="J34" s="88"/>
      <c r="K34" s="17"/>
      <c r="L34" s="18"/>
      <c r="M34" s="17"/>
      <c r="N34" s="14"/>
      <c r="O34" s="14"/>
      <c r="P34" s="14"/>
      <c r="Q34" s="14"/>
      <c r="R34" s="14"/>
      <c r="S34" s="14"/>
      <c r="T34" s="14"/>
      <c r="U34" s="14"/>
    </row>
    <row r="35" spans="1:13" ht="12.75">
      <c r="A35" s="85"/>
      <c r="B35" s="91" t="s">
        <v>29</v>
      </c>
      <c r="C35" s="106" t="s">
        <v>207</v>
      </c>
      <c r="D35" s="92">
        <v>38505</v>
      </c>
      <c r="E35" s="102">
        <v>38531</v>
      </c>
      <c r="F35" s="93">
        <v>624.0833333334303</v>
      </c>
      <c r="G35" s="94">
        <v>35.59666668446502</v>
      </c>
      <c r="H35" s="93">
        <v>18.60777139804758</v>
      </c>
      <c r="I35" s="100"/>
      <c r="J35" s="88"/>
      <c r="K35" s="17"/>
      <c r="L35" s="18"/>
      <c r="M35" s="17"/>
    </row>
    <row r="36" spans="1:13" ht="12.75">
      <c r="A36" s="28"/>
      <c r="B36" s="91" t="s">
        <v>30</v>
      </c>
      <c r="C36" s="106" t="s">
        <v>208</v>
      </c>
      <c r="D36" s="92">
        <v>38505</v>
      </c>
      <c r="E36" s="102">
        <v>38531</v>
      </c>
      <c r="F36" s="93">
        <v>624.0833333332557</v>
      </c>
      <c r="G36" s="94">
        <v>15.94434028575442</v>
      </c>
      <c r="H36" s="93">
        <v>8.334730938711145</v>
      </c>
      <c r="I36" s="98"/>
      <c r="J36" s="88"/>
      <c r="K36" s="17"/>
      <c r="L36" s="18"/>
      <c r="M36" s="17"/>
    </row>
    <row r="37" spans="1:13" ht="12.75">
      <c r="A37" s="28"/>
      <c r="B37" s="91" t="s">
        <v>31</v>
      </c>
      <c r="C37" s="106" t="s">
        <v>209</v>
      </c>
      <c r="D37" s="92">
        <v>38505</v>
      </c>
      <c r="E37" s="102">
        <v>38531</v>
      </c>
      <c r="F37" s="93">
        <v>624.0833333332557</v>
      </c>
      <c r="G37" s="94">
        <v>32.01228010860771</v>
      </c>
      <c r="H37" s="93">
        <v>16.73407219477664</v>
      </c>
      <c r="I37" s="95"/>
      <c r="J37" s="88"/>
      <c r="K37" s="17"/>
      <c r="L37" s="18"/>
      <c r="M37" s="17"/>
    </row>
    <row r="38" spans="1:13" ht="12.75">
      <c r="A38" s="28"/>
      <c r="B38" s="91" t="s">
        <v>32</v>
      </c>
      <c r="C38" s="106" t="s">
        <v>210</v>
      </c>
      <c r="D38" s="92">
        <v>38505</v>
      </c>
      <c r="E38" s="102">
        <v>38531</v>
      </c>
      <c r="F38" s="93">
        <v>624.0833333334303</v>
      </c>
      <c r="G38" s="94">
        <v>17.427534730936003</v>
      </c>
      <c r="H38" s="93">
        <v>9.110054746960795</v>
      </c>
      <c r="I38" s="101"/>
      <c r="J38" s="88"/>
      <c r="K38" s="17"/>
      <c r="L38" s="18"/>
      <c r="M38" s="17"/>
    </row>
    <row r="39" spans="1:13" ht="12.75">
      <c r="A39" s="28"/>
      <c r="B39" s="91" t="s">
        <v>33</v>
      </c>
      <c r="C39" s="106" t="s">
        <v>211</v>
      </c>
      <c r="D39" s="92">
        <v>38505</v>
      </c>
      <c r="E39" s="102">
        <v>38531</v>
      </c>
      <c r="F39" s="93">
        <v>624.1666666666861</v>
      </c>
      <c r="G39" s="94">
        <v>40.53523553181895</v>
      </c>
      <c r="H39" s="93">
        <v>21.18935469514843</v>
      </c>
      <c r="I39" s="100"/>
      <c r="J39" s="88"/>
      <c r="K39" s="17"/>
      <c r="L39" s="18"/>
      <c r="M39" s="17"/>
    </row>
    <row r="40" spans="1:13" ht="12.75">
      <c r="A40" s="28"/>
      <c r="B40" s="91" t="s">
        <v>34</v>
      </c>
      <c r="C40" s="106" t="s">
        <v>212</v>
      </c>
      <c r="D40" s="92">
        <v>38505</v>
      </c>
      <c r="E40" s="102">
        <v>38531</v>
      </c>
      <c r="F40" s="93">
        <v>624.0833333334303</v>
      </c>
      <c r="G40" s="94">
        <v>11.185758107444737</v>
      </c>
      <c r="H40" s="93">
        <v>5.847233720567035</v>
      </c>
      <c r="I40" s="95" t="s">
        <v>213</v>
      </c>
      <c r="J40" s="88"/>
      <c r="K40" s="16"/>
      <c r="L40" s="18"/>
      <c r="M40" s="17"/>
    </row>
    <row r="41" spans="1:13" ht="12.75">
      <c r="A41" s="28"/>
      <c r="B41" s="91" t="s">
        <v>35</v>
      </c>
      <c r="C41" s="106" t="s">
        <v>214</v>
      </c>
      <c r="D41" s="92">
        <v>38505</v>
      </c>
      <c r="E41" s="102">
        <v>38531</v>
      </c>
      <c r="F41" s="93">
        <v>624.0833333332557</v>
      </c>
      <c r="G41" s="94">
        <v>56.05239007433821</v>
      </c>
      <c r="H41" s="93">
        <v>29.300778920197708</v>
      </c>
      <c r="I41" s="98"/>
      <c r="J41" s="88"/>
      <c r="K41" s="16"/>
      <c r="L41" s="18"/>
      <c r="M41" s="17"/>
    </row>
    <row r="42" spans="1:13" ht="12.75">
      <c r="A42" s="28"/>
      <c r="B42" s="91" t="s">
        <v>36</v>
      </c>
      <c r="C42" s="106" t="s">
        <v>215</v>
      </c>
      <c r="D42" s="92">
        <v>38505</v>
      </c>
      <c r="E42" s="102">
        <v>38531</v>
      </c>
      <c r="F42" s="93">
        <v>623.6666666668025</v>
      </c>
      <c r="G42" s="94">
        <v>23.808806743269354</v>
      </c>
      <c r="H42" s="93">
        <v>12.445795474787953</v>
      </c>
      <c r="I42" s="98"/>
      <c r="J42" s="88"/>
      <c r="K42" s="16"/>
      <c r="L42" s="18"/>
      <c r="M42" s="17"/>
    </row>
    <row r="43" spans="1:13" ht="12.75">
      <c r="A43" s="28"/>
      <c r="B43" s="91" t="s">
        <v>37</v>
      </c>
      <c r="C43" s="106" t="s">
        <v>216</v>
      </c>
      <c r="D43" s="92">
        <v>38505</v>
      </c>
      <c r="E43" s="102">
        <v>38531</v>
      </c>
      <c r="F43" s="93">
        <v>623.6666666668025</v>
      </c>
      <c r="G43" s="94">
        <v>26.529813228214426</v>
      </c>
      <c r="H43" s="93">
        <v>13.868172100478006</v>
      </c>
      <c r="I43" s="98"/>
      <c r="J43" s="88"/>
      <c r="K43" s="17"/>
      <c r="L43" s="18"/>
      <c r="M43" s="17"/>
    </row>
    <row r="44" spans="1:13" ht="12.75">
      <c r="A44" s="28"/>
      <c r="B44" s="91" t="s">
        <v>38</v>
      </c>
      <c r="C44" s="106" t="s">
        <v>217</v>
      </c>
      <c r="D44" s="92">
        <v>38505</v>
      </c>
      <c r="E44" s="102">
        <v>38531</v>
      </c>
      <c r="F44" s="93">
        <v>623.8333333333139</v>
      </c>
      <c r="G44" s="94">
        <v>36.78559813874903</v>
      </c>
      <c r="H44" s="93">
        <v>19.229272419628348</v>
      </c>
      <c r="I44" s="101" t="s">
        <v>134</v>
      </c>
      <c r="J44" s="88"/>
      <c r="K44" s="17"/>
      <c r="L44" s="18"/>
      <c r="M44" s="17"/>
    </row>
    <row r="45" spans="1:13" ht="12.75">
      <c r="A45" s="28"/>
      <c r="B45" s="91" t="s">
        <v>39</v>
      </c>
      <c r="C45" s="106" t="s">
        <v>218</v>
      </c>
      <c r="D45" s="92">
        <v>38505</v>
      </c>
      <c r="E45" s="102">
        <v>38531</v>
      </c>
      <c r="F45" s="93">
        <v>623.8333333333139</v>
      </c>
      <c r="G45" s="94">
        <v>31.097740947547493</v>
      </c>
      <c r="H45" s="93">
        <v>16.256006768190012</v>
      </c>
      <c r="I45" s="98"/>
      <c r="J45" s="88"/>
      <c r="K45" s="17"/>
      <c r="L45" s="18"/>
      <c r="M45" s="17"/>
    </row>
    <row r="46" spans="1:13" ht="12.75">
      <c r="A46" s="28"/>
      <c r="B46" s="91" t="s">
        <v>40</v>
      </c>
      <c r="C46" s="106" t="s">
        <v>219</v>
      </c>
      <c r="D46" s="92">
        <v>38505</v>
      </c>
      <c r="E46" s="102">
        <v>38531</v>
      </c>
      <c r="F46" s="93">
        <v>623.8333333333139</v>
      </c>
      <c r="G46" s="94">
        <v>40.30959661590651</v>
      </c>
      <c r="H46" s="93">
        <v>21.07140439932384</v>
      </c>
      <c r="I46" s="115"/>
      <c r="J46" s="88"/>
      <c r="K46" s="17"/>
      <c r="L46" s="18"/>
      <c r="M46" s="17"/>
    </row>
    <row r="47" spans="1:13" ht="12.75">
      <c r="A47" s="28"/>
      <c r="B47" s="91" t="s">
        <v>41</v>
      </c>
      <c r="C47" s="106" t="s">
        <v>220</v>
      </c>
      <c r="D47" s="92">
        <v>38505</v>
      </c>
      <c r="E47" s="102">
        <v>38531</v>
      </c>
      <c r="F47" s="93">
        <v>623.8333333333139</v>
      </c>
      <c r="G47" s="94">
        <v>28.25381235194673</v>
      </c>
      <c r="H47" s="93">
        <v>14.769373942470848</v>
      </c>
      <c r="I47" s="95"/>
      <c r="J47" s="88"/>
      <c r="K47" s="17"/>
      <c r="L47" s="18"/>
      <c r="M47" s="17"/>
    </row>
    <row r="48" spans="1:13" ht="12.75">
      <c r="A48" s="28"/>
      <c r="B48" s="91" t="s">
        <v>43</v>
      </c>
      <c r="C48" s="106" t="s">
        <v>221</v>
      </c>
      <c r="D48" s="92">
        <v>38505</v>
      </c>
      <c r="E48" s="102">
        <v>38531</v>
      </c>
      <c r="F48" s="93">
        <v>622.8333333333721</v>
      </c>
      <c r="G48" s="94">
        <v>33.56269854606874</v>
      </c>
      <c r="H48" s="93">
        <v>17.544536615822654</v>
      </c>
      <c r="I48" s="101" t="s">
        <v>134</v>
      </c>
      <c r="J48" s="88"/>
      <c r="K48" s="17"/>
      <c r="L48" s="18"/>
      <c r="M48" s="17"/>
    </row>
    <row r="49" spans="1:13" ht="12.75">
      <c r="A49" s="28"/>
      <c r="B49" s="118" t="s">
        <v>42</v>
      </c>
      <c r="C49" s="106" t="s">
        <v>222</v>
      </c>
      <c r="D49" s="92">
        <v>38505</v>
      </c>
      <c r="E49" s="102">
        <v>38531</v>
      </c>
      <c r="F49" s="93">
        <v>623.8333333333139</v>
      </c>
      <c r="G49" s="94">
        <v>15.827080879865129</v>
      </c>
      <c r="H49" s="93">
        <v>8.27343485617623</v>
      </c>
      <c r="I49" s="101"/>
      <c r="J49" s="88"/>
      <c r="K49" s="17"/>
      <c r="L49" s="18"/>
      <c r="M49" s="17"/>
    </row>
    <row r="50" spans="1:13" ht="12.75">
      <c r="A50" s="28"/>
      <c r="B50" s="91" t="s">
        <v>158</v>
      </c>
      <c r="C50" s="106" t="s">
        <v>223</v>
      </c>
      <c r="D50" s="92">
        <v>38505</v>
      </c>
      <c r="E50" s="102">
        <v>38531</v>
      </c>
      <c r="F50" s="93">
        <v>623.8333333333139</v>
      </c>
      <c r="G50" s="94">
        <v>41.42243824027202</v>
      </c>
      <c r="H50" s="93">
        <v>21.65313028764873</v>
      </c>
      <c r="I50" s="101"/>
      <c r="J50" s="88"/>
      <c r="K50" s="17"/>
      <c r="L50" s="18"/>
      <c r="M50" s="17"/>
    </row>
    <row r="51" spans="1:13" ht="12.75">
      <c r="A51" s="28"/>
      <c r="B51" s="91" t="s">
        <v>160</v>
      </c>
      <c r="C51" s="106" t="s">
        <v>224</v>
      </c>
      <c r="D51" s="92">
        <v>38505</v>
      </c>
      <c r="E51" s="102">
        <v>38531</v>
      </c>
      <c r="F51" s="93">
        <v>622.8333333333721</v>
      </c>
      <c r="G51" s="94">
        <v>52.44945695298933</v>
      </c>
      <c r="H51" s="93">
        <v>27.41738471144241</v>
      </c>
      <c r="I51" s="101" t="s">
        <v>134</v>
      </c>
      <c r="J51" s="88"/>
      <c r="K51" s="17"/>
      <c r="L51" s="18"/>
      <c r="M51" s="17"/>
    </row>
    <row r="52" spans="1:13" ht="12.75">
      <c r="A52" s="28"/>
      <c r="B52" s="91" t="s">
        <v>162</v>
      </c>
      <c r="C52" s="106" t="s">
        <v>225</v>
      </c>
      <c r="D52" s="92">
        <v>38505</v>
      </c>
      <c r="E52" s="102">
        <v>38531</v>
      </c>
      <c r="F52" s="93">
        <v>623.8333333333139</v>
      </c>
      <c r="G52" s="94">
        <v>46.244751945855924</v>
      </c>
      <c r="H52" s="93">
        <v>24.173942470389925</v>
      </c>
      <c r="I52" s="101"/>
      <c r="J52" s="88"/>
      <c r="K52" s="17"/>
      <c r="L52" s="18"/>
      <c r="M52" s="17"/>
    </row>
    <row r="53" spans="2:13" ht="12.75">
      <c r="B53" s="25"/>
      <c r="C53" s="25"/>
      <c r="D53" s="33"/>
      <c r="E53" s="33"/>
      <c r="F53" s="33"/>
      <c r="G53" s="89"/>
      <c r="H53" s="89"/>
      <c r="I53" s="24"/>
      <c r="J53" s="15"/>
      <c r="K53" s="17"/>
      <c r="L53" s="18"/>
      <c r="M53" s="17"/>
    </row>
    <row r="54" spans="7:13" ht="12.75">
      <c r="G54" s="14"/>
      <c r="H54" s="14"/>
      <c r="I54" s="15"/>
      <c r="J54" s="15"/>
      <c r="K54" s="17"/>
      <c r="L54" s="18"/>
      <c r="M54" s="17"/>
    </row>
    <row r="55" spans="7:13" ht="12.75">
      <c r="G55" s="14"/>
      <c r="H55" s="14"/>
      <c r="I55" s="15"/>
      <c r="J55" s="15"/>
      <c r="K55" s="17"/>
      <c r="L55" s="18"/>
      <c r="M55" s="17"/>
    </row>
    <row r="56" spans="7:13" ht="12.75">
      <c r="G56" s="14"/>
      <c r="H56" s="14"/>
      <c r="I56" s="15"/>
      <c r="J56" s="15"/>
      <c r="K56" s="17"/>
      <c r="L56" s="18"/>
      <c r="M56" s="17"/>
    </row>
    <row r="57" spans="7:13" ht="12.75">
      <c r="G57" s="14"/>
      <c r="H57" s="14"/>
      <c r="I57" s="15"/>
      <c r="J57" s="15"/>
      <c r="K57" s="17"/>
      <c r="L57" s="18"/>
      <c r="M57" s="17"/>
    </row>
    <row r="58" spans="7:13" ht="12.75">
      <c r="G58" s="14"/>
      <c r="H58" s="14"/>
      <c r="I58" s="15"/>
      <c r="J58" s="15"/>
      <c r="K58" s="17"/>
      <c r="L58" s="18"/>
      <c r="M58" s="17"/>
    </row>
    <row r="59" spans="7:13" ht="12.75">
      <c r="G59" s="14"/>
      <c r="H59" s="14"/>
      <c r="I59" s="15"/>
      <c r="J59" s="15"/>
      <c r="K59" s="17"/>
      <c r="L59" s="18"/>
      <c r="M59" s="17"/>
    </row>
    <row r="60" spans="7:13" ht="12.75">
      <c r="G60" s="14"/>
      <c r="H60" s="14"/>
      <c r="I60" s="15"/>
      <c r="J60" s="15"/>
      <c r="K60" s="17"/>
      <c r="L60" s="18"/>
      <c r="M60" s="17"/>
    </row>
    <row r="61" spans="7:13" ht="12.75">
      <c r="G61" s="13"/>
      <c r="H61" s="15"/>
      <c r="I61" s="15"/>
      <c r="J61" s="16"/>
      <c r="K61" s="17"/>
      <c r="L61" s="18"/>
      <c r="M61" s="17"/>
    </row>
    <row r="62" spans="7:13" ht="12.75">
      <c r="G62" s="14"/>
      <c r="H62" s="14"/>
      <c r="I62" s="15"/>
      <c r="J62" s="15"/>
      <c r="K62" s="17"/>
      <c r="L62" s="18"/>
      <c r="M62" s="17"/>
    </row>
    <row r="63" spans="7:13" ht="12.75">
      <c r="G63" s="14"/>
      <c r="H63" s="14"/>
      <c r="I63" s="15"/>
      <c r="J63" s="15"/>
      <c r="K63" s="17"/>
      <c r="L63" s="18"/>
      <c r="M63" s="17"/>
    </row>
    <row r="64" spans="7:13" ht="12.75">
      <c r="G64" s="14"/>
      <c r="H64" s="14"/>
      <c r="I64" s="15"/>
      <c r="J64" s="15"/>
      <c r="K64" s="17"/>
      <c r="L64" s="18"/>
      <c r="M64" s="17"/>
    </row>
    <row r="65" spans="7:13" ht="12.75">
      <c r="G65" s="14"/>
      <c r="H65" s="14"/>
      <c r="I65" s="15"/>
      <c r="J65" s="15"/>
      <c r="K65" s="17"/>
      <c r="L65" s="18"/>
      <c r="M65" s="17"/>
    </row>
    <row r="66" spans="7:13" ht="12.75">
      <c r="G66" s="14"/>
      <c r="H66" s="14"/>
      <c r="I66" s="15"/>
      <c r="J66" s="15"/>
      <c r="K66" s="17"/>
      <c r="L66" s="18"/>
      <c r="M66" s="17"/>
    </row>
    <row r="67" spans="7:13" ht="12.75">
      <c r="G67" s="14"/>
      <c r="H67" s="14"/>
      <c r="I67" s="15"/>
      <c r="J67" s="15"/>
      <c r="K67" s="17"/>
      <c r="L67" s="18"/>
      <c r="M67" s="17"/>
    </row>
    <row r="68" spans="7:13" ht="12.75">
      <c r="G68" s="19"/>
      <c r="H68" s="19"/>
      <c r="I68" s="15"/>
      <c r="J68" s="15"/>
      <c r="K68" s="17"/>
      <c r="L68" s="18"/>
      <c r="M68" s="17"/>
    </row>
  </sheetData>
  <mergeCells count="2">
    <mergeCell ref="B13:C13"/>
    <mergeCell ref="E13:F13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68"/>
  <sheetViews>
    <sheetView workbookViewId="0" topLeftCell="A18">
      <selection activeCell="B24" sqref="B24:I52"/>
    </sheetView>
  </sheetViews>
  <sheetFormatPr defaultColWidth="9.140625" defaultRowHeight="12.75"/>
  <cols>
    <col min="1" max="1" width="9.8515625" style="1" customWidth="1"/>
    <col min="2" max="2" width="13.57421875" style="2" customWidth="1"/>
    <col min="3" max="3" width="16.8515625" style="2" customWidth="1"/>
    <col min="4" max="4" width="15.7109375" style="3" customWidth="1"/>
    <col min="5" max="5" width="16.8515625" style="3" customWidth="1"/>
    <col min="6" max="6" width="13.7109375" style="3" customWidth="1"/>
    <col min="7" max="7" width="14.00390625" style="3" customWidth="1"/>
    <col min="8" max="8" width="14.140625" style="20" customWidth="1"/>
    <col min="9" max="9" width="28.28125" style="2" customWidth="1"/>
    <col min="10" max="10" width="11.140625" style="2" customWidth="1"/>
    <col min="11" max="16384" width="10.00390625" style="2" customWidth="1"/>
  </cols>
  <sheetData>
    <row r="1" ht="12.75">
      <c r="H1" s="2"/>
    </row>
    <row r="2" spans="2:10" ht="25.5">
      <c r="B2" s="4"/>
      <c r="C2" s="4" t="s">
        <v>13</v>
      </c>
      <c r="D2" s="76"/>
      <c r="E2" s="76"/>
      <c r="F2" s="76"/>
      <c r="G2" s="5"/>
      <c r="H2" s="6"/>
      <c r="I2" s="7"/>
      <c r="J2" s="7"/>
    </row>
    <row r="3" spans="2:10" ht="15.75">
      <c r="B3" s="7"/>
      <c r="C3" s="74" t="s">
        <v>0</v>
      </c>
      <c r="D3" s="73"/>
      <c r="E3" s="73"/>
      <c r="F3" s="73"/>
      <c r="G3" s="75"/>
      <c r="H3" s="7"/>
      <c r="I3" s="7"/>
      <c r="J3" s="7"/>
    </row>
    <row r="4" spans="2:10" ht="15.75">
      <c r="B4" s="7"/>
      <c r="C4" s="78" t="s">
        <v>18</v>
      </c>
      <c r="D4" s="78"/>
      <c r="E4" s="79"/>
      <c r="G4" s="75"/>
      <c r="H4" s="7"/>
      <c r="I4" s="7"/>
      <c r="J4" s="7"/>
    </row>
    <row r="5" spans="2:10" ht="15.75">
      <c r="B5" s="7"/>
      <c r="C5" s="80"/>
      <c r="D5" s="81"/>
      <c r="E5" s="81"/>
      <c r="F5" s="77"/>
      <c r="G5" s="9"/>
      <c r="H5" s="10"/>
      <c r="I5" s="11"/>
      <c r="J5" s="8"/>
    </row>
    <row r="6" spans="2:10" ht="15.75">
      <c r="B6" s="46"/>
      <c r="C6" s="46"/>
      <c r="D6" s="47"/>
      <c r="E6" s="47"/>
      <c r="F6" s="47"/>
      <c r="G6" s="47"/>
      <c r="H6" s="46"/>
      <c r="J6" s="8"/>
    </row>
    <row r="7" spans="1:9" ht="15">
      <c r="A7" s="28"/>
      <c r="B7" s="63" t="s">
        <v>17</v>
      </c>
      <c r="C7" s="64"/>
      <c r="D7" s="65"/>
      <c r="E7" s="66"/>
      <c r="F7" s="59"/>
      <c r="G7" s="59"/>
      <c r="H7" s="48"/>
      <c r="I7" s="23"/>
    </row>
    <row r="8" spans="1:9" ht="15">
      <c r="A8" s="27"/>
      <c r="B8" s="67"/>
      <c r="C8" s="68"/>
      <c r="D8" s="68"/>
      <c r="E8" s="69"/>
      <c r="F8" s="36"/>
      <c r="G8" s="36"/>
      <c r="H8" s="49"/>
      <c r="I8" s="29"/>
    </row>
    <row r="9" spans="1:9" ht="15">
      <c r="A9" s="27"/>
      <c r="B9" s="67" t="s">
        <v>16</v>
      </c>
      <c r="C9" s="70"/>
      <c r="D9" s="71"/>
      <c r="E9" s="71"/>
      <c r="F9" s="35"/>
      <c r="G9" s="35"/>
      <c r="H9" s="49"/>
      <c r="I9" s="29"/>
    </row>
    <row r="10" spans="1:9" ht="12.75">
      <c r="A10" s="28"/>
      <c r="B10" s="50"/>
      <c r="C10" s="36"/>
      <c r="D10" s="37"/>
      <c r="E10" s="37"/>
      <c r="F10" s="37"/>
      <c r="G10" s="37"/>
      <c r="H10" s="51"/>
      <c r="I10" s="23"/>
    </row>
    <row r="11" spans="1:9" ht="12.75">
      <c r="A11" s="28"/>
      <c r="B11" s="52" t="s">
        <v>11</v>
      </c>
      <c r="C11" s="39"/>
      <c r="D11" s="40"/>
      <c r="E11" s="40"/>
      <c r="F11" s="40"/>
      <c r="G11" s="40"/>
      <c r="H11" s="53"/>
      <c r="I11" s="30"/>
    </row>
    <row r="12" spans="1:10" ht="12.75">
      <c r="A12" s="28"/>
      <c r="B12" s="54"/>
      <c r="C12" s="39"/>
      <c r="D12" s="40"/>
      <c r="E12" s="40"/>
      <c r="F12" s="40"/>
      <c r="G12" s="40"/>
      <c r="H12" s="53"/>
      <c r="I12" s="31"/>
      <c r="J12" s="12"/>
    </row>
    <row r="13" spans="1:9" ht="12.75">
      <c r="A13" s="28"/>
      <c r="B13" s="256" t="s">
        <v>9</v>
      </c>
      <c r="C13" s="257"/>
      <c r="D13" s="41" t="s">
        <v>1</v>
      </c>
      <c r="E13" s="258" t="s">
        <v>10</v>
      </c>
      <c r="F13" s="258"/>
      <c r="G13" s="38" t="s">
        <v>2</v>
      </c>
      <c r="H13" s="72"/>
      <c r="I13" s="23"/>
    </row>
    <row r="14" spans="1:9" ht="12.75">
      <c r="A14" s="28"/>
      <c r="B14" s="55"/>
      <c r="C14" s="42"/>
      <c r="D14" s="43"/>
      <c r="E14" s="44"/>
      <c r="F14" s="42"/>
      <c r="G14" s="42"/>
      <c r="H14" s="51"/>
      <c r="I14" s="23"/>
    </row>
    <row r="15" spans="1:9" ht="12.75">
      <c r="A15" s="28"/>
      <c r="B15" s="56"/>
      <c r="C15" s="45"/>
      <c r="D15" s="43"/>
      <c r="E15" s="44"/>
      <c r="F15" s="44"/>
      <c r="G15" s="44"/>
      <c r="H15" s="51"/>
      <c r="I15" s="23"/>
    </row>
    <row r="16" spans="1:9" ht="12.75">
      <c r="A16" s="28"/>
      <c r="B16" s="60" t="s">
        <v>12</v>
      </c>
      <c r="C16" s="43"/>
      <c r="D16" s="43"/>
      <c r="E16" s="44"/>
      <c r="F16" s="44"/>
      <c r="G16" s="44"/>
      <c r="H16" s="51"/>
      <c r="I16" s="23"/>
    </row>
    <row r="17" spans="1:9" ht="12.75">
      <c r="A17" s="28"/>
      <c r="B17" s="61"/>
      <c r="C17" s="62"/>
      <c r="D17" s="57"/>
      <c r="E17" s="57"/>
      <c r="F17" s="57"/>
      <c r="G17" s="57"/>
      <c r="H17" s="58"/>
      <c r="I17" s="23"/>
    </row>
    <row r="18" spans="1:8" ht="12.75">
      <c r="A18" s="2"/>
      <c r="B18" s="25"/>
      <c r="C18" s="32"/>
      <c r="D18" s="33"/>
      <c r="E18" s="33"/>
      <c r="F18" s="25"/>
      <c r="G18" s="25"/>
      <c r="H18" s="34"/>
    </row>
    <row r="19" spans="1:21" ht="12.75">
      <c r="A19" s="21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</row>
    <row r="20" spans="2:21" ht="12.75">
      <c r="B20" s="82" t="s">
        <v>47</v>
      </c>
      <c r="K20" s="23"/>
      <c r="L20" s="14"/>
      <c r="M20" s="14"/>
      <c r="N20" s="14"/>
      <c r="O20" s="14"/>
      <c r="P20" s="14"/>
      <c r="Q20" s="14"/>
      <c r="R20" s="14"/>
      <c r="S20" s="14"/>
      <c r="T20" s="14"/>
      <c r="U20" s="14"/>
    </row>
    <row r="21" spans="11:21" ht="12.75">
      <c r="K21" s="23"/>
      <c r="L21" s="14"/>
      <c r="M21" s="14"/>
      <c r="N21" s="14"/>
      <c r="O21" s="14"/>
      <c r="P21" s="14"/>
      <c r="Q21" s="14"/>
      <c r="R21" s="14"/>
      <c r="S21" s="14"/>
      <c r="T21" s="14"/>
      <c r="U21" s="14"/>
    </row>
    <row r="22" spans="11:21" ht="12.75">
      <c r="K22" s="23"/>
      <c r="L22" s="14"/>
      <c r="M22" s="14"/>
      <c r="N22" s="14"/>
      <c r="O22" s="14"/>
      <c r="P22" s="14"/>
      <c r="Q22" s="14"/>
      <c r="R22" s="14"/>
      <c r="S22" s="14"/>
      <c r="T22" s="14"/>
      <c r="U22" s="14"/>
    </row>
    <row r="23" spans="2:21" ht="12.75">
      <c r="B23" s="26" t="s">
        <v>3</v>
      </c>
      <c r="C23" s="26" t="s">
        <v>4</v>
      </c>
      <c r="D23" s="26" t="s">
        <v>5</v>
      </c>
      <c r="E23" s="26" t="s">
        <v>6</v>
      </c>
      <c r="F23" s="26" t="s">
        <v>7</v>
      </c>
      <c r="G23" s="26" t="s">
        <v>15</v>
      </c>
      <c r="H23" s="26" t="s">
        <v>14</v>
      </c>
      <c r="I23" s="26" t="s">
        <v>8</v>
      </c>
      <c r="J23" s="14"/>
      <c r="K23" s="23"/>
      <c r="L23" s="14"/>
      <c r="M23" s="14"/>
      <c r="N23" s="14"/>
      <c r="O23" s="14"/>
      <c r="P23" s="14"/>
      <c r="Q23" s="14"/>
      <c r="R23" s="14"/>
      <c r="S23" s="14"/>
      <c r="T23" s="14"/>
      <c r="U23" s="14"/>
    </row>
    <row r="24" spans="1:21" ht="12.75">
      <c r="A24" s="28"/>
      <c r="B24" s="91" t="s">
        <v>19</v>
      </c>
      <c r="C24" s="106" t="s">
        <v>226</v>
      </c>
      <c r="D24" s="99">
        <v>38531</v>
      </c>
      <c r="E24" s="107">
        <v>38566</v>
      </c>
      <c r="F24" s="93">
        <v>841.0000000001164</v>
      </c>
      <c r="G24" s="94">
        <v>32.60641397145803</v>
      </c>
      <c r="H24" s="93">
        <v>17.044649227108223</v>
      </c>
      <c r="I24" s="100"/>
      <c r="J24" s="86"/>
      <c r="K24" s="23"/>
      <c r="L24" s="14"/>
      <c r="M24" s="14"/>
      <c r="N24" s="14"/>
      <c r="O24" s="14"/>
      <c r="P24" s="14"/>
      <c r="Q24" s="14"/>
      <c r="R24" s="14"/>
      <c r="S24" s="14"/>
      <c r="T24" s="14"/>
      <c r="U24" s="14"/>
    </row>
    <row r="25" spans="1:21" ht="12.75">
      <c r="A25" s="28"/>
      <c r="B25" s="91" t="s">
        <v>20</v>
      </c>
      <c r="C25" s="106" t="s">
        <v>227</v>
      </c>
      <c r="D25" s="99">
        <v>38531</v>
      </c>
      <c r="E25" s="107">
        <v>38566</v>
      </c>
      <c r="F25" s="93">
        <v>841.0000000001164</v>
      </c>
      <c r="G25" s="94">
        <v>27.424241286824056</v>
      </c>
      <c r="H25" s="93">
        <v>14.335724666400447</v>
      </c>
      <c r="I25" s="98"/>
      <c r="J25" s="22"/>
      <c r="K25" s="23"/>
      <c r="L25" s="14"/>
      <c r="M25" s="14"/>
      <c r="N25" s="14"/>
      <c r="O25" s="14"/>
      <c r="P25" s="14"/>
      <c r="Q25" s="14"/>
      <c r="R25" s="14"/>
      <c r="S25" s="14"/>
      <c r="T25" s="14"/>
      <c r="U25" s="14"/>
    </row>
    <row r="26" spans="1:21" ht="12.75">
      <c r="A26" s="28"/>
      <c r="B26" s="91" t="s">
        <v>21</v>
      </c>
      <c r="C26" s="106" t="s">
        <v>228</v>
      </c>
      <c r="D26" s="99">
        <v>38531</v>
      </c>
      <c r="E26" s="107">
        <v>38566</v>
      </c>
      <c r="F26" s="93">
        <v>840.9999999999418</v>
      </c>
      <c r="G26" s="94">
        <v>21.69174937904761</v>
      </c>
      <c r="H26" s="93">
        <v>11.339126701018092</v>
      </c>
      <c r="I26" s="115"/>
      <c r="J26" s="22"/>
      <c r="K26" s="23"/>
      <c r="L26" s="14"/>
      <c r="M26" s="14"/>
      <c r="N26" s="14"/>
      <c r="O26" s="14"/>
      <c r="P26" s="14"/>
      <c r="Q26" s="14"/>
      <c r="R26" s="14"/>
      <c r="S26" s="14"/>
      <c r="T26" s="14"/>
      <c r="U26" s="14"/>
    </row>
    <row r="27" spans="1:21" ht="12.75">
      <c r="A27" s="83"/>
      <c r="B27" s="91" t="s">
        <v>23</v>
      </c>
      <c r="C27" s="106" t="s">
        <v>229</v>
      </c>
      <c r="D27" s="99">
        <v>38531</v>
      </c>
      <c r="E27" s="107">
        <v>38566</v>
      </c>
      <c r="F27" s="93">
        <v>840.9999999999418</v>
      </c>
      <c r="G27" s="94">
        <v>17.93123468754253</v>
      </c>
      <c r="H27" s="93">
        <v>9.373358435725317</v>
      </c>
      <c r="I27" s="101"/>
      <c r="J27" s="22"/>
      <c r="L27" s="14"/>
      <c r="M27" s="14"/>
      <c r="N27" s="14"/>
      <c r="O27" s="14"/>
      <c r="P27" s="14"/>
      <c r="Q27" s="14"/>
      <c r="R27" s="14"/>
      <c r="S27" s="14"/>
      <c r="T27" s="14"/>
      <c r="U27" s="14"/>
    </row>
    <row r="28" spans="1:21" ht="12.75">
      <c r="A28" s="84"/>
      <c r="B28" s="91" t="s">
        <v>24</v>
      </c>
      <c r="C28" s="106" t="s">
        <v>230</v>
      </c>
      <c r="D28" s="99">
        <v>38531</v>
      </c>
      <c r="E28" s="107">
        <v>38566</v>
      </c>
      <c r="F28" s="93">
        <v>840.9999999999418</v>
      </c>
      <c r="G28" s="94">
        <v>39.6688440018524</v>
      </c>
      <c r="H28" s="93">
        <v>20.736457920466492</v>
      </c>
      <c r="I28" s="95"/>
      <c r="J28" s="22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</row>
    <row r="29" spans="1:21" ht="12.75">
      <c r="A29" s="85"/>
      <c r="B29" s="96" t="s">
        <v>44</v>
      </c>
      <c r="C29" s="103" t="s">
        <v>231</v>
      </c>
      <c r="D29" s="104">
        <v>38531</v>
      </c>
      <c r="E29" s="105"/>
      <c r="F29" s="127"/>
      <c r="G29" s="128"/>
      <c r="H29" s="127"/>
      <c r="I29" s="95" t="s">
        <v>169</v>
      </c>
      <c r="J29" s="22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</row>
    <row r="30" spans="1:21" ht="12.75">
      <c r="A30" s="85"/>
      <c r="B30" s="91" t="s">
        <v>25</v>
      </c>
      <c r="C30" s="106" t="s">
        <v>232</v>
      </c>
      <c r="D30" s="99">
        <v>38531</v>
      </c>
      <c r="E30" s="107">
        <v>38566</v>
      </c>
      <c r="F30" s="93">
        <v>840.9999999999418</v>
      </c>
      <c r="G30" s="94">
        <v>29.029339021008752</v>
      </c>
      <c r="H30" s="93">
        <v>15.174772096711319</v>
      </c>
      <c r="I30" s="101"/>
      <c r="J30" s="22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</row>
    <row r="31" spans="1:21" ht="12.75">
      <c r="A31" s="85"/>
      <c r="B31" s="96" t="s">
        <v>26</v>
      </c>
      <c r="C31" s="103" t="s">
        <v>233</v>
      </c>
      <c r="D31" s="104">
        <v>38531</v>
      </c>
      <c r="E31" s="105"/>
      <c r="F31" s="127"/>
      <c r="G31" s="128"/>
      <c r="H31" s="127"/>
      <c r="I31" s="95" t="s">
        <v>169</v>
      </c>
      <c r="J31" s="22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</row>
    <row r="32" spans="1:21" ht="12.75">
      <c r="A32" s="85"/>
      <c r="B32" s="96" t="s">
        <v>137</v>
      </c>
      <c r="C32" s="103" t="s">
        <v>234</v>
      </c>
      <c r="D32" s="104">
        <v>38531</v>
      </c>
      <c r="E32" s="105"/>
      <c r="F32" s="127"/>
      <c r="G32" s="128"/>
      <c r="H32" s="127"/>
      <c r="I32" s="95" t="s">
        <v>169</v>
      </c>
      <c r="J32" s="87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</row>
    <row r="33" spans="1:21" ht="12.75">
      <c r="A33" s="85"/>
      <c r="B33" s="91" t="s">
        <v>139</v>
      </c>
      <c r="C33" s="106" t="s">
        <v>235</v>
      </c>
      <c r="D33" s="99">
        <v>38531</v>
      </c>
      <c r="E33" s="107">
        <v>38566</v>
      </c>
      <c r="F33" s="93">
        <v>841.3333333333139</v>
      </c>
      <c r="G33" s="94">
        <v>53.084764698891874</v>
      </c>
      <c r="H33" s="93">
        <v>27.749484944533126</v>
      </c>
      <c r="I33" s="101"/>
      <c r="J33" s="88"/>
      <c r="K33" s="17"/>
      <c r="L33" s="18"/>
      <c r="M33" s="17"/>
      <c r="N33" s="14"/>
      <c r="O33" s="14"/>
      <c r="P33" s="14"/>
      <c r="Q33" s="14"/>
      <c r="R33" s="14"/>
      <c r="S33" s="14"/>
      <c r="T33" s="14"/>
      <c r="U33" s="14"/>
    </row>
    <row r="34" spans="1:21" ht="12.75">
      <c r="A34" s="85"/>
      <c r="B34" s="91" t="s">
        <v>28</v>
      </c>
      <c r="C34" s="106" t="s">
        <v>236</v>
      </c>
      <c r="D34" s="99">
        <v>38531</v>
      </c>
      <c r="E34" s="107">
        <v>38566</v>
      </c>
      <c r="F34" s="93">
        <v>840.9999999999418</v>
      </c>
      <c r="G34" s="94">
        <v>23.2051272427021</v>
      </c>
      <c r="H34" s="93">
        <v>12.130228563879822</v>
      </c>
      <c r="I34" s="100"/>
      <c r="J34" s="88"/>
      <c r="K34" s="17"/>
      <c r="L34" s="18"/>
      <c r="M34" s="17"/>
      <c r="N34" s="14"/>
      <c r="O34" s="14"/>
      <c r="P34" s="14"/>
      <c r="Q34" s="14"/>
      <c r="R34" s="14"/>
      <c r="S34" s="14"/>
      <c r="T34" s="14"/>
      <c r="U34" s="14"/>
    </row>
    <row r="35" spans="1:13" ht="12.75">
      <c r="A35" s="85"/>
      <c r="B35" s="91" t="s">
        <v>29</v>
      </c>
      <c r="C35" s="106" t="s">
        <v>237</v>
      </c>
      <c r="D35" s="99">
        <v>38531</v>
      </c>
      <c r="E35" s="107">
        <v>38566</v>
      </c>
      <c r="F35" s="93">
        <v>840.9999999999418</v>
      </c>
      <c r="G35" s="94">
        <v>36.96310782137923</v>
      </c>
      <c r="H35" s="93">
        <v>19.322063680804618</v>
      </c>
      <c r="I35" s="100"/>
      <c r="J35" s="88"/>
      <c r="K35" s="17"/>
      <c r="L35" s="18"/>
      <c r="M35" s="17"/>
    </row>
    <row r="36" spans="1:13" ht="12.75">
      <c r="A36" s="28"/>
      <c r="B36" s="96" t="s">
        <v>30</v>
      </c>
      <c r="C36" s="103" t="s">
        <v>238</v>
      </c>
      <c r="D36" s="104">
        <v>38531</v>
      </c>
      <c r="E36" s="105"/>
      <c r="F36" s="127"/>
      <c r="G36" s="128"/>
      <c r="H36" s="127"/>
      <c r="I36" s="95" t="s">
        <v>169</v>
      </c>
      <c r="J36" s="88"/>
      <c r="K36" s="17"/>
      <c r="L36" s="18"/>
      <c r="M36" s="17"/>
    </row>
    <row r="37" spans="1:13" ht="12.75">
      <c r="A37" s="28"/>
      <c r="B37" s="91" t="s">
        <v>31</v>
      </c>
      <c r="C37" s="106" t="s">
        <v>239</v>
      </c>
      <c r="D37" s="99">
        <v>38531</v>
      </c>
      <c r="E37" s="107">
        <v>38566</v>
      </c>
      <c r="F37" s="93">
        <v>840.9999999999418</v>
      </c>
      <c r="G37" s="94">
        <v>35.86246937508506</v>
      </c>
      <c r="H37" s="93">
        <v>18.746716871450634</v>
      </c>
      <c r="I37" s="95"/>
      <c r="J37" s="88"/>
      <c r="K37" s="17"/>
      <c r="L37" s="18"/>
      <c r="M37" s="17"/>
    </row>
    <row r="38" spans="1:13" ht="12.75">
      <c r="A38" s="28"/>
      <c r="B38" s="91" t="s">
        <v>32</v>
      </c>
      <c r="C38" s="106" t="s">
        <v>240</v>
      </c>
      <c r="D38" s="99">
        <v>38531</v>
      </c>
      <c r="E38" s="107">
        <v>38566</v>
      </c>
      <c r="F38" s="93">
        <v>840.9999999999418</v>
      </c>
      <c r="G38" s="94">
        <v>16.18855714757676</v>
      </c>
      <c r="H38" s="93">
        <v>8.462392654248175</v>
      </c>
      <c r="I38" s="95" t="s">
        <v>198</v>
      </c>
      <c r="J38" s="88"/>
      <c r="K38" s="17"/>
      <c r="L38" s="18"/>
      <c r="M38" s="17"/>
    </row>
    <row r="39" spans="1:13" ht="12.75">
      <c r="A39" s="28"/>
      <c r="B39" s="91" t="s">
        <v>33</v>
      </c>
      <c r="C39" s="106" t="s">
        <v>241</v>
      </c>
      <c r="D39" s="99">
        <v>38531</v>
      </c>
      <c r="E39" s="107">
        <v>38566</v>
      </c>
      <c r="F39" s="93">
        <v>841.0000000001164</v>
      </c>
      <c r="G39" s="94">
        <v>40.631902642351356</v>
      </c>
      <c r="H39" s="93">
        <v>21.239886378646816</v>
      </c>
      <c r="I39" s="100"/>
      <c r="J39" s="88"/>
      <c r="K39" s="17"/>
      <c r="L39" s="18"/>
      <c r="M39" s="17"/>
    </row>
    <row r="40" spans="1:13" ht="12.75">
      <c r="A40" s="28"/>
      <c r="B40" s="91" t="s">
        <v>34</v>
      </c>
      <c r="C40" s="106" t="s">
        <v>242</v>
      </c>
      <c r="D40" s="99">
        <v>38531</v>
      </c>
      <c r="E40" s="107">
        <v>38566</v>
      </c>
      <c r="F40" s="93">
        <v>840.9999999999418</v>
      </c>
      <c r="G40" s="94">
        <v>22.2420686021947</v>
      </c>
      <c r="H40" s="93">
        <v>11.626800105695086</v>
      </c>
      <c r="I40" s="95"/>
      <c r="J40" s="88"/>
      <c r="K40" s="16"/>
      <c r="L40" s="18"/>
      <c r="M40" s="17"/>
    </row>
    <row r="41" spans="1:13" ht="12.75">
      <c r="A41" s="28"/>
      <c r="B41" s="91" t="s">
        <v>35</v>
      </c>
      <c r="C41" s="106" t="s">
        <v>243</v>
      </c>
      <c r="D41" s="99">
        <v>38531</v>
      </c>
      <c r="E41" s="107">
        <v>38566</v>
      </c>
      <c r="F41" s="93">
        <v>841.3333333333139</v>
      </c>
      <c r="G41" s="94">
        <v>51.34277760169163</v>
      </c>
      <c r="H41" s="93">
        <v>26.838880084522547</v>
      </c>
      <c r="I41" s="98"/>
      <c r="J41" s="88"/>
      <c r="K41" s="16"/>
      <c r="L41" s="18"/>
      <c r="M41" s="17"/>
    </row>
    <row r="42" spans="1:13" ht="12.75">
      <c r="A42" s="28"/>
      <c r="B42" s="91" t="s">
        <v>36</v>
      </c>
      <c r="C42" s="106" t="s">
        <v>244</v>
      </c>
      <c r="D42" s="99">
        <v>38531</v>
      </c>
      <c r="E42" s="107">
        <v>38566</v>
      </c>
      <c r="F42" s="93">
        <v>840.9999999999418</v>
      </c>
      <c r="G42" s="94">
        <v>26.69048232263364</v>
      </c>
      <c r="H42" s="93">
        <v>13.952160126834102</v>
      </c>
      <c r="I42" s="98"/>
      <c r="J42" s="88"/>
      <c r="K42" s="16"/>
      <c r="L42" s="18"/>
      <c r="M42" s="17"/>
    </row>
    <row r="43" spans="1:13" ht="12.75">
      <c r="A43" s="28"/>
      <c r="B43" s="91" t="s">
        <v>37</v>
      </c>
      <c r="C43" s="106" t="s">
        <v>245</v>
      </c>
      <c r="D43" s="99">
        <v>38531</v>
      </c>
      <c r="E43" s="107">
        <v>38566</v>
      </c>
      <c r="F43" s="93">
        <v>840.9999999999418</v>
      </c>
      <c r="G43" s="94">
        <v>28.983479085746495</v>
      </c>
      <c r="H43" s="93">
        <v>15.150799312988235</v>
      </c>
      <c r="I43" s="98"/>
      <c r="J43" s="88"/>
      <c r="K43" s="17"/>
      <c r="L43" s="18"/>
      <c r="M43" s="17"/>
    </row>
    <row r="44" spans="1:13" ht="12.75">
      <c r="A44" s="28"/>
      <c r="B44" s="91" t="s">
        <v>38</v>
      </c>
      <c r="C44" s="106" t="s">
        <v>246</v>
      </c>
      <c r="D44" s="99">
        <v>38531</v>
      </c>
      <c r="E44" s="107">
        <v>38566</v>
      </c>
      <c r="F44" s="93">
        <v>840.9999999999418</v>
      </c>
      <c r="G44" s="94">
        <v>42.8790394702104</v>
      </c>
      <c r="H44" s="93">
        <v>22.41455278108228</v>
      </c>
      <c r="I44" s="101"/>
      <c r="J44" s="88"/>
      <c r="K44" s="17"/>
      <c r="L44" s="18"/>
      <c r="M44" s="17"/>
    </row>
    <row r="45" spans="1:13" ht="12.75">
      <c r="A45" s="28"/>
      <c r="B45" s="91" t="s">
        <v>39</v>
      </c>
      <c r="C45" s="106" t="s">
        <v>247</v>
      </c>
      <c r="D45" s="99">
        <v>38531</v>
      </c>
      <c r="E45" s="107">
        <v>38566</v>
      </c>
      <c r="F45" s="93">
        <v>840.9999999999418</v>
      </c>
      <c r="G45" s="94">
        <v>32.23953448936675</v>
      </c>
      <c r="H45" s="93">
        <v>16.8528669573271</v>
      </c>
      <c r="I45" s="98"/>
      <c r="J45" s="88"/>
      <c r="K45" s="17"/>
      <c r="L45" s="18"/>
      <c r="M45" s="17"/>
    </row>
    <row r="46" spans="1:13" ht="12.75">
      <c r="A46" s="28"/>
      <c r="B46" s="91" t="s">
        <v>40</v>
      </c>
      <c r="C46" s="106" t="s">
        <v>248</v>
      </c>
      <c r="D46" s="99">
        <v>38531</v>
      </c>
      <c r="E46" s="107">
        <v>38566</v>
      </c>
      <c r="F46" s="93">
        <v>841.0000000001164</v>
      </c>
      <c r="G46" s="94">
        <v>44.07139778701993</v>
      </c>
      <c r="H46" s="93">
        <v>23.037845157877644</v>
      </c>
      <c r="I46" s="115"/>
      <c r="J46" s="88"/>
      <c r="K46" s="17"/>
      <c r="L46" s="18"/>
      <c r="M46" s="17"/>
    </row>
    <row r="47" spans="1:13" ht="12.75">
      <c r="A47" s="28"/>
      <c r="B47" s="91" t="s">
        <v>41</v>
      </c>
      <c r="C47" s="106" t="s">
        <v>249</v>
      </c>
      <c r="D47" s="99">
        <v>38531</v>
      </c>
      <c r="E47" s="107">
        <v>38566</v>
      </c>
      <c r="F47" s="93">
        <v>841.0000000001164</v>
      </c>
      <c r="G47" s="94">
        <v>26.415322711054603</v>
      </c>
      <c r="H47" s="93">
        <v>13.808323424492736</v>
      </c>
      <c r="I47" s="95"/>
      <c r="J47" s="88"/>
      <c r="K47" s="17"/>
      <c r="L47" s="18"/>
      <c r="M47" s="17"/>
    </row>
    <row r="48" spans="1:13" ht="12.75">
      <c r="A48" s="28"/>
      <c r="B48" s="91" t="s">
        <v>43</v>
      </c>
      <c r="C48" s="106" t="s">
        <v>250</v>
      </c>
      <c r="D48" s="99">
        <v>38531</v>
      </c>
      <c r="E48" s="107">
        <v>38566</v>
      </c>
      <c r="F48" s="93">
        <v>841.3333333333139</v>
      </c>
      <c r="G48" s="94">
        <v>33.78538133254172</v>
      </c>
      <c r="H48" s="93">
        <v>17.66094162704742</v>
      </c>
      <c r="I48" s="101"/>
      <c r="J48" s="88"/>
      <c r="K48" s="17"/>
      <c r="L48" s="18"/>
      <c r="M48" s="17"/>
    </row>
    <row r="49" spans="1:13" ht="12.75">
      <c r="A49" s="28"/>
      <c r="B49" s="118" t="s">
        <v>42</v>
      </c>
      <c r="C49" s="106" t="s">
        <v>251</v>
      </c>
      <c r="D49" s="99">
        <v>38531</v>
      </c>
      <c r="E49" s="107">
        <v>38566</v>
      </c>
      <c r="F49" s="93">
        <v>840.9999999999418</v>
      </c>
      <c r="G49" s="94">
        <v>14.491739542873248</v>
      </c>
      <c r="H49" s="93">
        <v>7.575399656494118</v>
      </c>
      <c r="I49" s="101"/>
      <c r="J49" s="88"/>
      <c r="K49" s="17"/>
      <c r="L49" s="18"/>
      <c r="M49" s="17"/>
    </row>
    <row r="50" spans="1:13" ht="12.75">
      <c r="A50" s="28"/>
      <c r="B50" s="91" t="s">
        <v>158</v>
      </c>
      <c r="C50" s="106" t="s">
        <v>252</v>
      </c>
      <c r="D50" s="99">
        <v>38531</v>
      </c>
      <c r="E50" s="107">
        <v>38566</v>
      </c>
      <c r="F50" s="93">
        <v>840.9999999999418</v>
      </c>
      <c r="G50" s="94">
        <v>46.77713396750225</v>
      </c>
      <c r="H50" s="93">
        <v>24.452239397544304</v>
      </c>
      <c r="I50" s="101"/>
      <c r="J50" s="88"/>
      <c r="K50" s="17"/>
      <c r="L50" s="18"/>
      <c r="M50" s="17"/>
    </row>
    <row r="51" spans="2:13" ht="12.75">
      <c r="B51" s="91" t="s">
        <v>160</v>
      </c>
      <c r="C51" s="106" t="s">
        <v>253</v>
      </c>
      <c r="D51" s="99">
        <v>38531</v>
      </c>
      <c r="E51" s="107">
        <v>38566</v>
      </c>
      <c r="F51" s="93">
        <v>841.3333333333139</v>
      </c>
      <c r="G51" s="94">
        <v>50.15089169308093</v>
      </c>
      <c r="H51" s="93">
        <v>26.215834653988985</v>
      </c>
      <c r="I51" s="101"/>
      <c r="J51" s="15"/>
      <c r="K51" s="17"/>
      <c r="L51" s="18"/>
      <c r="M51" s="17"/>
    </row>
    <row r="52" spans="2:13" ht="12.75">
      <c r="B52" s="91" t="s">
        <v>162</v>
      </c>
      <c r="C52" s="106" t="s">
        <v>254</v>
      </c>
      <c r="D52" s="99">
        <v>38531</v>
      </c>
      <c r="E52" s="107">
        <v>38566</v>
      </c>
      <c r="F52" s="93">
        <v>841.0000000001164</v>
      </c>
      <c r="G52" s="94">
        <v>48.06121215483547</v>
      </c>
      <c r="H52" s="93">
        <v>25.1234773417854</v>
      </c>
      <c r="I52" s="101"/>
      <c r="J52" s="15"/>
      <c r="K52" s="17"/>
      <c r="L52" s="18"/>
      <c r="M52" s="17"/>
    </row>
    <row r="53" spans="7:13" ht="12.75">
      <c r="G53" s="14"/>
      <c r="H53" s="14"/>
      <c r="I53" s="15"/>
      <c r="J53" s="15"/>
      <c r="K53" s="17"/>
      <c r="L53" s="18"/>
      <c r="M53" s="17"/>
    </row>
    <row r="54" spans="7:13" ht="12.75">
      <c r="G54" s="14"/>
      <c r="H54" s="14"/>
      <c r="I54" s="15"/>
      <c r="J54" s="15"/>
      <c r="K54" s="17"/>
      <c r="L54" s="18"/>
      <c r="M54" s="17"/>
    </row>
    <row r="55" spans="7:13" ht="12.75">
      <c r="G55" s="14"/>
      <c r="H55" s="14"/>
      <c r="I55" s="15"/>
      <c r="J55" s="15"/>
      <c r="K55" s="17"/>
      <c r="L55" s="18"/>
      <c r="M55" s="17"/>
    </row>
    <row r="56" spans="7:13" ht="12.75">
      <c r="G56" s="14"/>
      <c r="H56" s="14"/>
      <c r="I56" s="15"/>
      <c r="J56" s="15"/>
      <c r="K56" s="17"/>
      <c r="L56" s="18"/>
      <c r="M56" s="17"/>
    </row>
    <row r="57" spans="7:13" ht="12.75">
      <c r="G57" s="14"/>
      <c r="H57" s="14"/>
      <c r="I57" s="15"/>
      <c r="J57" s="15"/>
      <c r="K57" s="17"/>
      <c r="L57" s="18"/>
      <c r="M57" s="17"/>
    </row>
    <row r="58" spans="7:13" ht="12.75">
      <c r="G58" s="14"/>
      <c r="H58" s="14"/>
      <c r="I58" s="15"/>
      <c r="J58" s="15"/>
      <c r="K58" s="17"/>
      <c r="L58" s="18"/>
      <c r="M58" s="17"/>
    </row>
    <row r="59" spans="7:13" ht="12.75">
      <c r="G59" s="14"/>
      <c r="H59" s="14"/>
      <c r="I59" s="15"/>
      <c r="J59" s="15"/>
      <c r="K59" s="17"/>
      <c r="L59" s="18"/>
      <c r="M59" s="17"/>
    </row>
    <row r="60" spans="7:13" ht="12.75">
      <c r="G60" s="14"/>
      <c r="H60" s="14"/>
      <c r="I60" s="15"/>
      <c r="J60" s="15"/>
      <c r="K60" s="17"/>
      <c r="L60" s="18"/>
      <c r="M60" s="17"/>
    </row>
    <row r="61" spans="7:13" ht="12.75">
      <c r="G61" s="13"/>
      <c r="H61" s="15"/>
      <c r="I61" s="15"/>
      <c r="J61" s="16"/>
      <c r="K61" s="17"/>
      <c r="L61" s="18"/>
      <c r="M61" s="17"/>
    </row>
    <row r="62" spans="7:13" ht="12.75">
      <c r="G62" s="14"/>
      <c r="H62" s="14"/>
      <c r="I62" s="15"/>
      <c r="J62" s="15"/>
      <c r="K62" s="17"/>
      <c r="L62" s="18"/>
      <c r="M62" s="17"/>
    </row>
    <row r="63" spans="7:13" ht="12.75">
      <c r="G63" s="14"/>
      <c r="H63" s="14"/>
      <c r="I63" s="15"/>
      <c r="J63" s="15"/>
      <c r="K63" s="17"/>
      <c r="L63" s="18"/>
      <c r="M63" s="17"/>
    </row>
    <row r="64" spans="7:13" ht="12.75">
      <c r="G64" s="14"/>
      <c r="H64" s="14"/>
      <c r="I64" s="15"/>
      <c r="J64" s="15"/>
      <c r="K64" s="17"/>
      <c r="L64" s="18"/>
      <c r="M64" s="17"/>
    </row>
    <row r="65" spans="7:13" ht="12.75">
      <c r="G65" s="14"/>
      <c r="H65" s="14"/>
      <c r="I65" s="15"/>
      <c r="J65" s="15"/>
      <c r="K65" s="17"/>
      <c r="L65" s="18"/>
      <c r="M65" s="17"/>
    </row>
    <row r="66" spans="7:13" ht="12.75">
      <c r="G66" s="14"/>
      <c r="H66" s="14"/>
      <c r="I66" s="15"/>
      <c r="J66" s="15"/>
      <c r="K66" s="17"/>
      <c r="L66" s="18"/>
      <c r="M66" s="17"/>
    </row>
    <row r="67" spans="7:13" ht="12.75">
      <c r="G67" s="14"/>
      <c r="H67" s="14"/>
      <c r="I67" s="15"/>
      <c r="J67" s="15"/>
      <c r="K67" s="17"/>
      <c r="L67" s="18"/>
      <c r="M67" s="17"/>
    </row>
    <row r="68" spans="7:13" ht="12.75">
      <c r="G68" s="19"/>
      <c r="H68" s="19"/>
      <c r="I68" s="15"/>
      <c r="J68" s="15"/>
      <c r="K68" s="17"/>
      <c r="L68" s="18"/>
      <c r="M68" s="17"/>
    </row>
  </sheetData>
  <mergeCells count="2">
    <mergeCell ref="B13:C13"/>
    <mergeCell ref="E13:F13"/>
  </mergeCell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68"/>
  <sheetViews>
    <sheetView workbookViewId="0" topLeftCell="A15">
      <selection activeCell="B24" sqref="B24:I52"/>
    </sheetView>
  </sheetViews>
  <sheetFormatPr defaultColWidth="9.140625" defaultRowHeight="12.75"/>
  <cols>
    <col min="1" max="1" width="9.8515625" style="1" customWidth="1"/>
    <col min="2" max="2" width="13.57421875" style="2" customWidth="1"/>
    <col min="3" max="3" width="16.8515625" style="2" customWidth="1"/>
    <col min="4" max="4" width="15.7109375" style="3" customWidth="1"/>
    <col min="5" max="5" width="16.8515625" style="3" customWidth="1"/>
    <col min="6" max="6" width="13.7109375" style="3" customWidth="1"/>
    <col min="7" max="7" width="14.00390625" style="3" customWidth="1"/>
    <col min="8" max="8" width="14.140625" style="20" customWidth="1"/>
    <col min="9" max="9" width="28.28125" style="2" customWidth="1"/>
    <col min="10" max="10" width="11.140625" style="2" customWidth="1"/>
    <col min="11" max="16384" width="10.00390625" style="2" customWidth="1"/>
  </cols>
  <sheetData>
    <row r="1" ht="12.75">
      <c r="H1" s="2"/>
    </row>
    <row r="2" spans="2:10" ht="25.5">
      <c r="B2" s="4"/>
      <c r="C2" s="4" t="s">
        <v>13</v>
      </c>
      <c r="D2" s="76"/>
      <c r="E2" s="76"/>
      <c r="F2" s="76"/>
      <c r="G2" s="5"/>
      <c r="H2" s="6"/>
      <c r="I2" s="7"/>
      <c r="J2" s="7"/>
    </row>
    <row r="3" spans="2:10" ht="15.75">
      <c r="B3" s="7"/>
      <c r="C3" s="74" t="s">
        <v>0</v>
      </c>
      <c r="D3" s="73"/>
      <c r="E3" s="73"/>
      <c r="F3" s="73"/>
      <c r="G3" s="75"/>
      <c r="H3" s="7"/>
      <c r="I3" s="7"/>
      <c r="J3" s="7"/>
    </row>
    <row r="4" spans="2:10" ht="15.75">
      <c r="B4" s="7"/>
      <c r="C4" s="78" t="s">
        <v>18</v>
      </c>
      <c r="D4" s="78"/>
      <c r="E4" s="79"/>
      <c r="G4" s="75"/>
      <c r="H4" s="7"/>
      <c r="I4" s="7"/>
      <c r="J4" s="7"/>
    </row>
    <row r="5" spans="2:10" ht="15.75">
      <c r="B5" s="7"/>
      <c r="C5" s="80"/>
      <c r="D5" s="81"/>
      <c r="E5" s="81"/>
      <c r="F5" s="77"/>
      <c r="G5" s="9"/>
      <c r="H5" s="10"/>
      <c r="I5" s="11"/>
      <c r="J5" s="8"/>
    </row>
    <row r="6" spans="2:10" ht="15.75">
      <c r="B6" s="46"/>
      <c r="C6" s="46"/>
      <c r="D6" s="47"/>
      <c r="E6" s="47"/>
      <c r="F6" s="47"/>
      <c r="G6" s="47"/>
      <c r="H6" s="46"/>
      <c r="J6" s="8"/>
    </row>
    <row r="7" spans="1:9" ht="15">
      <c r="A7" s="28"/>
      <c r="B7" s="63" t="s">
        <v>17</v>
      </c>
      <c r="C7" s="64"/>
      <c r="D7" s="65"/>
      <c r="E7" s="66"/>
      <c r="F7" s="59"/>
      <c r="G7" s="59"/>
      <c r="H7" s="48"/>
      <c r="I7" s="23"/>
    </row>
    <row r="8" spans="1:9" ht="15">
      <c r="A8" s="27"/>
      <c r="B8" s="67"/>
      <c r="C8" s="68"/>
      <c r="D8" s="68"/>
      <c r="E8" s="69"/>
      <c r="F8" s="36"/>
      <c r="G8" s="36"/>
      <c r="H8" s="49"/>
      <c r="I8" s="29"/>
    </row>
    <row r="9" spans="1:9" ht="15">
      <c r="A9" s="27"/>
      <c r="B9" s="67" t="s">
        <v>16</v>
      </c>
      <c r="C9" s="70"/>
      <c r="D9" s="71"/>
      <c r="E9" s="71"/>
      <c r="F9" s="35"/>
      <c r="G9" s="35"/>
      <c r="H9" s="49"/>
      <c r="I9" s="29"/>
    </row>
    <row r="10" spans="1:9" ht="12.75">
      <c r="A10" s="28"/>
      <c r="B10" s="50"/>
      <c r="C10" s="36"/>
      <c r="D10" s="37"/>
      <c r="E10" s="37"/>
      <c r="F10" s="37"/>
      <c r="G10" s="37"/>
      <c r="H10" s="51"/>
      <c r="I10" s="23"/>
    </row>
    <row r="11" spans="1:9" ht="12.75">
      <c r="A11" s="28"/>
      <c r="B11" s="52" t="s">
        <v>11</v>
      </c>
      <c r="C11" s="39"/>
      <c r="D11" s="40"/>
      <c r="E11" s="40"/>
      <c r="F11" s="40"/>
      <c r="G11" s="40"/>
      <c r="H11" s="53"/>
      <c r="I11" s="30"/>
    </row>
    <row r="12" spans="1:10" ht="12.75">
      <c r="A12" s="28"/>
      <c r="B12" s="54"/>
      <c r="C12" s="39"/>
      <c r="D12" s="40"/>
      <c r="E12" s="40"/>
      <c r="F12" s="40"/>
      <c r="G12" s="40"/>
      <c r="H12" s="53"/>
      <c r="I12" s="31"/>
      <c r="J12" s="12"/>
    </row>
    <row r="13" spans="1:9" ht="12.75">
      <c r="A13" s="28"/>
      <c r="B13" s="256" t="s">
        <v>9</v>
      </c>
      <c r="C13" s="257"/>
      <c r="D13" s="41" t="s">
        <v>1</v>
      </c>
      <c r="E13" s="258" t="s">
        <v>10</v>
      </c>
      <c r="F13" s="258"/>
      <c r="G13" s="38" t="s">
        <v>2</v>
      </c>
      <c r="H13" s="72"/>
      <c r="I13" s="23"/>
    </row>
    <row r="14" spans="1:9" ht="12.75">
      <c r="A14" s="28"/>
      <c r="B14" s="55"/>
      <c r="C14" s="42"/>
      <c r="D14" s="43"/>
      <c r="E14" s="44"/>
      <c r="F14" s="42"/>
      <c r="G14" s="42"/>
      <c r="H14" s="51"/>
      <c r="I14" s="23"/>
    </row>
    <row r="15" spans="1:9" ht="12.75">
      <c r="A15" s="28"/>
      <c r="B15" s="56"/>
      <c r="C15" s="45"/>
      <c r="D15" s="43"/>
      <c r="E15" s="44"/>
      <c r="F15" s="44"/>
      <c r="G15" s="44"/>
      <c r="H15" s="51"/>
      <c r="I15" s="23"/>
    </row>
    <row r="16" spans="1:9" ht="12.75">
      <c r="A16" s="28"/>
      <c r="B16" s="60" t="s">
        <v>12</v>
      </c>
      <c r="C16" s="43"/>
      <c r="D16" s="43"/>
      <c r="E16" s="44"/>
      <c r="F16" s="44"/>
      <c r="G16" s="44"/>
      <c r="H16" s="51"/>
      <c r="I16" s="23"/>
    </row>
    <row r="17" spans="1:9" ht="12.75">
      <c r="A17" s="28"/>
      <c r="B17" s="61"/>
      <c r="C17" s="62"/>
      <c r="D17" s="57"/>
      <c r="E17" s="57"/>
      <c r="F17" s="57"/>
      <c r="G17" s="57"/>
      <c r="H17" s="58"/>
      <c r="I17" s="23"/>
    </row>
    <row r="18" spans="1:8" ht="12.75">
      <c r="A18" s="2"/>
      <c r="B18" s="25"/>
      <c r="C18" s="32"/>
      <c r="D18" s="33"/>
      <c r="E18" s="33"/>
      <c r="F18" s="25"/>
      <c r="G18" s="25"/>
      <c r="H18" s="34"/>
    </row>
    <row r="19" spans="1:21" ht="12.75">
      <c r="A19" s="21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</row>
    <row r="20" spans="2:21" ht="12.75">
      <c r="B20" s="82" t="s">
        <v>47</v>
      </c>
      <c r="K20" s="23"/>
      <c r="L20" s="14"/>
      <c r="M20" s="14"/>
      <c r="N20" s="14"/>
      <c r="O20" s="14"/>
      <c r="P20" s="14"/>
      <c r="Q20" s="14"/>
      <c r="R20" s="14"/>
      <c r="S20" s="14"/>
      <c r="T20" s="14"/>
      <c r="U20" s="14"/>
    </row>
    <row r="21" spans="11:21" ht="12.75">
      <c r="K21" s="23"/>
      <c r="L21" s="14"/>
      <c r="M21" s="14"/>
      <c r="N21" s="14"/>
      <c r="O21" s="14"/>
      <c r="P21" s="14"/>
      <c r="Q21" s="14"/>
      <c r="R21" s="14"/>
      <c r="S21" s="14"/>
      <c r="T21" s="14"/>
      <c r="U21" s="14"/>
    </row>
    <row r="22" spans="11:21" ht="12.75">
      <c r="K22" s="23"/>
      <c r="L22" s="14"/>
      <c r="M22" s="14"/>
      <c r="N22" s="14"/>
      <c r="O22" s="14"/>
      <c r="P22" s="14"/>
      <c r="Q22" s="14"/>
      <c r="R22" s="14"/>
      <c r="S22" s="14"/>
      <c r="T22" s="14"/>
      <c r="U22" s="14"/>
    </row>
    <row r="23" spans="2:21" ht="12.75">
      <c r="B23" s="26" t="s">
        <v>3</v>
      </c>
      <c r="C23" s="26" t="s">
        <v>4</v>
      </c>
      <c r="D23" s="26" t="s">
        <v>5</v>
      </c>
      <c r="E23" s="26" t="s">
        <v>6</v>
      </c>
      <c r="F23" s="26" t="s">
        <v>7</v>
      </c>
      <c r="G23" s="26" t="s">
        <v>15</v>
      </c>
      <c r="H23" s="26" t="s">
        <v>14</v>
      </c>
      <c r="I23" s="26" t="s">
        <v>8</v>
      </c>
      <c r="J23" s="14"/>
      <c r="K23" s="23"/>
      <c r="L23" s="14"/>
      <c r="M23" s="14"/>
      <c r="N23" s="14"/>
      <c r="O23" s="14"/>
      <c r="P23" s="14"/>
      <c r="Q23" s="14"/>
      <c r="R23" s="14"/>
      <c r="S23" s="14"/>
      <c r="T23" s="14"/>
      <c r="U23" s="14"/>
    </row>
    <row r="24" spans="1:21" ht="12.75">
      <c r="A24" s="28"/>
      <c r="B24" s="96" t="s">
        <v>19</v>
      </c>
      <c r="C24" s="103" t="s">
        <v>255</v>
      </c>
      <c r="D24" s="104">
        <v>38566</v>
      </c>
      <c r="E24" s="105">
        <v>38596</v>
      </c>
      <c r="F24" s="127"/>
      <c r="G24" s="128"/>
      <c r="H24" s="127"/>
      <c r="I24" s="95" t="s">
        <v>169</v>
      </c>
      <c r="J24" s="86"/>
      <c r="K24" s="23"/>
      <c r="L24" s="14"/>
      <c r="M24" s="14"/>
      <c r="N24" s="14"/>
      <c r="O24" s="14"/>
      <c r="P24" s="14"/>
      <c r="Q24" s="14"/>
      <c r="R24" s="14"/>
      <c r="S24" s="14"/>
      <c r="T24" s="14"/>
      <c r="U24" s="14"/>
    </row>
    <row r="25" spans="1:21" ht="12.75">
      <c r="A25" s="28"/>
      <c r="B25" s="91" t="s">
        <v>20</v>
      </c>
      <c r="C25" s="106" t="s">
        <v>256</v>
      </c>
      <c r="D25" s="99">
        <v>38566</v>
      </c>
      <c r="E25" s="107">
        <v>38596</v>
      </c>
      <c r="F25" s="93">
        <v>725.4999999999418</v>
      </c>
      <c r="G25" s="94">
        <v>25.572207870911534</v>
      </c>
      <c r="H25" s="93">
        <v>13.36759428693755</v>
      </c>
      <c r="I25" s="98"/>
      <c r="J25" s="22"/>
      <c r="K25" s="23"/>
      <c r="L25" s="14"/>
      <c r="M25" s="14"/>
      <c r="N25" s="14"/>
      <c r="O25" s="14"/>
      <c r="P25" s="14"/>
      <c r="Q25" s="14"/>
      <c r="R25" s="14"/>
      <c r="S25" s="14"/>
      <c r="T25" s="14"/>
      <c r="U25" s="14"/>
    </row>
    <row r="26" spans="1:21" ht="12.75">
      <c r="A26" s="28"/>
      <c r="B26" s="91" t="s">
        <v>21</v>
      </c>
      <c r="C26" s="106" t="s">
        <v>257</v>
      </c>
      <c r="D26" s="99">
        <v>38566</v>
      </c>
      <c r="E26" s="107">
        <v>38596</v>
      </c>
      <c r="F26" s="93">
        <v>720.5000000000582</v>
      </c>
      <c r="G26" s="94">
        <v>10.355243397384442</v>
      </c>
      <c r="H26" s="93">
        <v>5.413091164341057</v>
      </c>
      <c r="I26" s="115"/>
      <c r="J26" s="22"/>
      <c r="K26" s="23"/>
      <c r="L26" s="14"/>
      <c r="M26" s="14"/>
      <c r="N26" s="14"/>
      <c r="O26" s="14"/>
      <c r="P26" s="14"/>
      <c r="Q26" s="14"/>
      <c r="R26" s="14"/>
      <c r="S26" s="14"/>
      <c r="T26" s="14"/>
      <c r="U26" s="14"/>
    </row>
    <row r="27" spans="1:21" ht="12.75">
      <c r="A27" s="83"/>
      <c r="B27" s="91" t="s">
        <v>23</v>
      </c>
      <c r="C27" s="106" t="s">
        <v>258</v>
      </c>
      <c r="D27" s="99">
        <v>38566</v>
      </c>
      <c r="E27" s="107">
        <v>38596</v>
      </c>
      <c r="F27" s="93">
        <v>720.4166666666279</v>
      </c>
      <c r="G27" s="94">
        <v>13.402453353543732</v>
      </c>
      <c r="H27" s="93">
        <v>7.005987116332322</v>
      </c>
      <c r="I27" s="101"/>
      <c r="J27" s="22"/>
      <c r="L27" s="14"/>
      <c r="M27" s="14"/>
      <c r="N27" s="14"/>
      <c r="O27" s="14"/>
      <c r="P27" s="14"/>
      <c r="Q27" s="14"/>
      <c r="R27" s="14"/>
      <c r="S27" s="14"/>
      <c r="T27" s="14"/>
      <c r="U27" s="14"/>
    </row>
    <row r="28" spans="1:21" ht="12.75">
      <c r="A28" s="84"/>
      <c r="B28" s="91" t="s">
        <v>24</v>
      </c>
      <c r="C28" s="106" t="s">
        <v>259</v>
      </c>
      <c r="D28" s="99">
        <v>38566</v>
      </c>
      <c r="E28" s="107">
        <v>38596</v>
      </c>
      <c r="F28" s="93">
        <v>722.0833333333139</v>
      </c>
      <c r="G28" s="94">
        <v>18.841685393080077</v>
      </c>
      <c r="H28" s="93">
        <v>9.84928666653428</v>
      </c>
      <c r="I28" s="95"/>
      <c r="J28" s="22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</row>
    <row r="29" spans="1:21" ht="12.75">
      <c r="A29" s="85"/>
      <c r="B29" s="91" t="s">
        <v>44</v>
      </c>
      <c r="C29" s="106" t="s">
        <v>260</v>
      </c>
      <c r="D29" s="99">
        <v>38566</v>
      </c>
      <c r="E29" s="107">
        <v>38596</v>
      </c>
      <c r="F29" s="93">
        <v>720.2500000001164</v>
      </c>
      <c r="G29" s="94">
        <v>29.303877828175935</v>
      </c>
      <c r="H29" s="93">
        <v>15.318284280280153</v>
      </c>
      <c r="I29" s="108"/>
      <c r="J29" s="22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</row>
    <row r="30" spans="1:21" ht="12.75">
      <c r="A30" s="85"/>
      <c r="B30" s="91" t="s">
        <v>25</v>
      </c>
      <c r="C30" s="106" t="s">
        <v>261</v>
      </c>
      <c r="D30" s="99">
        <v>38566</v>
      </c>
      <c r="E30" s="107">
        <v>38596</v>
      </c>
      <c r="F30" s="93">
        <v>720.1666666666861</v>
      </c>
      <c r="G30" s="94">
        <v>19.224238634095997</v>
      </c>
      <c r="H30" s="93">
        <v>10.049262223782538</v>
      </c>
      <c r="I30" s="115"/>
      <c r="J30" s="22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</row>
    <row r="31" spans="1:21" ht="12.75">
      <c r="A31" s="85"/>
      <c r="B31" s="96" t="s">
        <v>26</v>
      </c>
      <c r="C31" s="103" t="s">
        <v>262</v>
      </c>
      <c r="D31" s="104">
        <v>38566</v>
      </c>
      <c r="E31" s="105">
        <v>38596</v>
      </c>
      <c r="F31" s="127"/>
      <c r="G31" s="128"/>
      <c r="H31" s="127"/>
      <c r="I31" s="95" t="s">
        <v>169</v>
      </c>
      <c r="J31" s="22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</row>
    <row r="32" spans="1:21" ht="12.75">
      <c r="A32" s="85"/>
      <c r="B32" s="96" t="s">
        <v>137</v>
      </c>
      <c r="C32" s="103" t="s">
        <v>263</v>
      </c>
      <c r="D32" s="104">
        <v>38566</v>
      </c>
      <c r="E32" s="105">
        <v>38596</v>
      </c>
      <c r="F32" s="127"/>
      <c r="G32" s="128"/>
      <c r="H32" s="127"/>
      <c r="I32" s="95" t="s">
        <v>169</v>
      </c>
      <c r="J32" s="87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</row>
    <row r="33" spans="1:21" ht="12.75">
      <c r="A33" s="85"/>
      <c r="B33" s="91" t="s">
        <v>139</v>
      </c>
      <c r="C33" s="106" t="s">
        <v>264</v>
      </c>
      <c r="D33" s="99">
        <v>38566</v>
      </c>
      <c r="E33" s="107">
        <v>38596</v>
      </c>
      <c r="F33" s="93">
        <v>720</v>
      </c>
      <c r="G33" s="94">
        <v>45.716622964559384</v>
      </c>
      <c r="H33" s="93">
        <v>23.89786877394636</v>
      </c>
      <c r="I33" s="101"/>
      <c r="J33" s="88"/>
      <c r="K33" s="17"/>
      <c r="L33" s="18"/>
      <c r="M33" s="17"/>
      <c r="N33" s="14"/>
      <c r="O33" s="14"/>
      <c r="P33" s="14"/>
      <c r="Q33" s="14"/>
      <c r="R33" s="14"/>
      <c r="S33" s="14"/>
      <c r="T33" s="14"/>
      <c r="U33" s="14"/>
    </row>
    <row r="34" spans="1:21" ht="12.75">
      <c r="A34" s="85"/>
      <c r="B34" s="91" t="s">
        <v>28</v>
      </c>
      <c r="C34" s="106" t="s">
        <v>265</v>
      </c>
      <c r="D34" s="99">
        <v>38566</v>
      </c>
      <c r="E34" s="107">
        <v>38596</v>
      </c>
      <c r="F34" s="93">
        <v>720.3333333333721</v>
      </c>
      <c r="G34" s="94">
        <v>16.671922138536498</v>
      </c>
      <c r="H34" s="93">
        <v>8.715066460290902</v>
      </c>
      <c r="I34" s="100"/>
      <c r="J34" s="88"/>
      <c r="K34" s="17"/>
      <c r="L34" s="18"/>
      <c r="M34" s="17"/>
      <c r="N34" s="14"/>
      <c r="O34" s="14"/>
      <c r="P34" s="14"/>
      <c r="Q34" s="14"/>
      <c r="R34" s="14"/>
      <c r="S34" s="14"/>
      <c r="T34" s="14"/>
      <c r="U34" s="14"/>
    </row>
    <row r="35" spans="1:13" ht="12.75">
      <c r="A35" s="85"/>
      <c r="B35" s="91" t="s">
        <v>29</v>
      </c>
      <c r="C35" s="106" t="s">
        <v>266</v>
      </c>
      <c r="D35" s="99">
        <v>38566</v>
      </c>
      <c r="E35" s="107">
        <v>38596</v>
      </c>
      <c r="F35" s="93">
        <v>720.2499999999418</v>
      </c>
      <c r="G35" s="94">
        <v>22.379521063489506</v>
      </c>
      <c r="H35" s="93">
        <v>11.698651888912444</v>
      </c>
      <c r="I35" s="100"/>
      <c r="J35" s="88"/>
      <c r="K35" s="17"/>
      <c r="L35" s="18"/>
      <c r="M35" s="17"/>
    </row>
    <row r="36" spans="1:13" ht="12.75">
      <c r="A36" s="28"/>
      <c r="B36" s="91" t="s">
        <v>30</v>
      </c>
      <c r="C36" s="106" t="s">
        <v>267</v>
      </c>
      <c r="D36" s="99">
        <v>38566</v>
      </c>
      <c r="E36" s="107">
        <v>38596</v>
      </c>
      <c r="F36" s="93">
        <v>720.2500000001164</v>
      </c>
      <c r="G36" s="94">
        <v>14.181082654088922</v>
      </c>
      <c r="H36" s="93">
        <v>7.41300713752688</v>
      </c>
      <c r="I36" s="95" t="s">
        <v>268</v>
      </c>
      <c r="J36" s="88"/>
      <c r="K36" s="17"/>
      <c r="L36" s="18"/>
      <c r="M36" s="17"/>
    </row>
    <row r="37" spans="1:13" ht="12.75">
      <c r="A37" s="28"/>
      <c r="B37" s="91" t="s">
        <v>31</v>
      </c>
      <c r="C37" s="106" t="s">
        <v>269</v>
      </c>
      <c r="D37" s="99">
        <v>38566</v>
      </c>
      <c r="E37" s="107">
        <v>38596</v>
      </c>
      <c r="F37" s="93">
        <v>720.2500000001164</v>
      </c>
      <c r="G37" s="94">
        <v>22.102546792896405</v>
      </c>
      <c r="H37" s="93">
        <v>11.553866593254785</v>
      </c>
      <c r="I37" s="95"/>
      <c r="J37" s="88"/>
      <c r="K37" s="17"/>
      <c r="L37" s="18"/>
      <c r="M37" s="17"/>
    </row>
    <row r="38" spans="1:13" ht="12.75">
      <c r="A38" s="28"/>
      <c r="B38" s="91" t="s">
        <v>32</v>
      </c>
      <c r="C38" s="106" t="s">
        <v>270</v>
      </c>
      <c r="D38" s="99">
        <v>38566</v>
      </c>
      <c r="E38" s="107">
        <v>38596</v>
      </c>
      <c r="F38" s="93">
        <v>720.2499999999418</v>
      </c>
      <c r="G38" s="94">
        <v>11.57752451056759</v>
      </c>
      <c r="H38" s="93">
        <v>6.0520253583730215</v>
      </c>
      <c r="I38" s="95"/>
      <c r="J38" s="88"/>
      <c r="K38" s="17"/>
      <c r="L38" s="18"/>
      <c r="M38" s="17"/>
    </row>
    <row r="39" spans="1:13" ht="12.75">
      <c r="A39" s="28"/>
      <c r="B39" s="91" t="s">
        <v>33</v>
      </c>
      <c r="C39" s="106" t="s">
        <v>271</v>
      </c>
      <c r="D39" s="99">
        <v>38566</v>
      </c>
      <c r="E39" s="107">
        <v>38596</v>
      </c>
      <c r="F39" s="93">
        <v>720.2499999999418</v>
      </c>
      <c r="G39" s="94">
        <v>33.6246764493518</v>
      </c>
      <c r="H39" s="93">
        <v>17.576934892499636</v>
      </c>
      <c r="I39" s="100"/>
      <c r="J39" s="88"/>
      <c r="K39" s="17"/>
      <c r="L39" s="18"/>
      <c r="M39" s="17"/>
    </row>
    <row r="40" spans="1:13" ht="12.75">
      <c r="A40" s="28"/>
      <c r="B40" s="91" t="s">
        <v>34</v>
      </c>
      <c r="C40" s="106" t="s">
        <v>272</v>
      </c>
      <c r="D40" s="99">
        <v>38566</v>
      </c>
      <c r="E40" s="107">
        <v>38596</v>
      </c>
      <c r="F40" s="93">
        <v>720.2499999999418</v>
      </c>
      <c r="G40" s="94">
        <v>19.22201437878925</v>
      </c>
      <c r="H40" s="93">
        <v>10.048099518447072</v>
      </c>
      <c r="I40" s="95"/>
      <c r="J40" s="88"/>
      <c r="K40" s="16"/>
      <c r="L40" s="18"/>
      <c r="M40" s="17"/>
    </row>
    <row r="41" spans="1:13" ht="12.75">
      <c r="A41" s="28"/>
      <c r="B41" s="91" t="s">
        <v>35</v>
      </c>
      <c r="C41" s="106" t="s">
        <v>273</v>
      </c>
      <c r="D41" s="99">
        <v>38566</v>
      </c>
      <c r="E41" s="107">
        <v>38596</v>
      </c>
      <c r="F41" s="93">
        <v>720</v>
      </c>
      <c r="G41" s="94">
        <v>50.260578216794386</v>
      </c>
      <c r="H41" s="93">
        <v>26.273172094508304</v>
      </c>
      <c r="I41" s="98"/>
      <c r="J41" s="88"/>
      <c r="K41" s="16"/>
      <c r="L41" s="18"/>
      <c r="M41" s="17"/>
    </row>
    <row r="42" spans="1:13" ht="12.75">
      <c r="A42" s="28"/>
      <c r="B42" s="91" t="s">
        <v>36</v>
      </c>
      <c r="C42" s="106" t="s">
        <v>274</v>
      </c>
      <c r="D42" s="99">
        <v>38566</v>
      </c>
      <c r="E42" s="107">
        <v>38596</v>
      </c>
      <c r="F42" s="93">
        <v>726.0833333332557</v>
      </c>
      <c r="G42" s="94">
        <v>16.21019495245091</v>
      </c>
      <c r="H42" s="93">
        <v>8.473703582044385</v>
      </c>
      <c r="I42" s="95" t="s">
        <v>268</v>
      </c>
      <c r="J42" s="88"/>
      <c r="K42" s="16"/>
      <c r="L42" s="18"/>
      <c r="M42" s="17"/>
    </row>
    <row r="43" spans="1:13" ht="12.75">
      <c r="A43" s="28"/>
      <c r="B43" s="91" t="s">
        <v>37</v>
      </c>
      <c r="C43" s="106" t="s">
        <v>275</v>
      </c>
      <c r="D43" s="99">
        <v>38566</v>
      </c>
      <c r="E43" s="107">
        <v>38596</v>
      </c>
      <c r="F43" s="93">
        <v>726.0833333332557</v>
      </c>
      <c r="G43" s="94">
        <v>25.551663230134483</v>
      </c>
      <c r="H43" s="93">
        <v>13.356854798815725</v>
      </c>
      <c r="I43" s="98"/>
      <c r="J43" s="88"/>
      <c r="K43" s="17"/>
      <c r="L43" s="18"/>
      <c r="M43" s="17"/>
    </row>
    <row r="44" spans="1:13" ht="12.75">
      <c r="A44" s="28"/>
      <c r="B44" s="91" t="s">
        <v>38</v>
      </c>
      <c r="C44" s="106" t="s">
        <v>276</v>
      </c>
      <c r="D44" s="99">
        <v>38566</v>
      </c>
      <c r="E44" s="107">
        <v>38596</v>
      </c>
      <c r="F44" s="93">
        <v>720.4166666666279</v>
      </c>
      <c r="G44" s="94">
        <v>33.94918969306738</v>
      </c>
      <c r="H44" s="93">
        <v>17.746570670709556</v>
      </c>
      <c r="I44" s="101"/>
      <c r="J44" s="88"/>
      <c r="K44" s="17"/>
      <c r="L44" s="18"/>
      <c r="M44" s="17"/>
    </row>
    <row r="45" spans="1:13" ht="12.75">
      <c r="A45" s="28"/>
      <c r="B45" s="91" t="s">
        <v>39</v>
      </c>
      <c r="C45" s="106" t="s">
        <v>277</v>
      </c>
      <c r="D45" s="99">
        <v>38566</v>
      </c>
      <c r="E45" s="107">
        <v>38596</v>
      </c>
      <c r="F45" s="93">
        <v>720.4166666668025</v>
      </c>
      <c r="G45" s="94">
        <v>29.1863343690737</v>
      </c>
      <c r="H45" s="93">
        <v>15.256839712009251</v>
      </c>
      <c r="I45" s="98"/>
      <c r="J45" s="88"/>
      <c r="K45" s="17"/>
      <c r="L45" s="18"/>
      <c r="M45" s="17"/>
    </row>
    <row r="46" spans="1:13" ht="12.75">
      <c r="A46" s="28"/>
      <c r="B46" s="91" t="s">
        <v>40</v>
      </c>
      <c r="C46" s="106" t="s">
        <v>278</v>
      </c>
      <c r="D46" s="99">
        <v>38566</v>
      </c>
      <c r="E46" s="107">
        <v>38596</v>
      </c>
      <c r="F46" s="93">
        <v>722.4999999999418</v>
      </c>
      <c r="G46" s="94">
        <v>21.37104720200626</v>
      </c>
      <c r="H46" s="93">
        <v>11.171483116574104</v>
      </c>
      <c r="I46" s="115"/>
      <c r="J46" s="88"/>
      <c r="K46" s="17"/>
      <c r="L46" s="18"/>
      <c r="M46" s="17"/>
    </row>
    <row r="47" spans="1:13" ht="12.75">
      <c r="A47" s="28"/>
      <c r="B47" s="91" t="s">
        <v>41</v>
      </c>
      <c r="C47" s="106" t="s">
        <v>279</v>
      </c>
      <c r="D47" s="99">
        <v>38566</v>
      </c>
      <c r="E47" s="107">
        <v>38596</v>
      </c>
      <c r="F47" s="93">
        <v>719.4166666666861</v>
      </c>
      <c r="G47" s="94">
        <v>26.675788869493644</v>
      </c>
      <c r="H47" s="93">
        <v>13.944479283582668</v>
      </c>
      <c r="I47" s="95"/>
      <c r="J47" s="88"/>
      <c r="K47" s="17"/>
      <c r="L47" s="18"/>
      <c r="M47" s="17"/>
    </row>
    <row r="48" spans="1:13" ht="12.75">
      <c r="A48" s="28"/>
      <c r="B48" s="91" t="s">
        <v>43</v>
      </c>
      <c r="C48" s="106" t="s">
        <v>280</v>
      </c>
      <c r="D48" s="99">
        <v>38566</v>
      </c>
      <c r="E48" s="107">
        <v>38596</v>
      </c>
      <c r="F48" s="93">
        <v>720</v>
      </c>
      <c r="G48" s="94">
        <v>27.98411466315454</v>
      </c>
      <c r="H48" s="93">
        <v>14.628392401021713</v>
      </c>
      <c r="I48" s="101"/>
      <c r="J48" s="88"/>
      <c r="K48" s="17"/>
      <c r="L48" s="18"/>
      <c r="M48" s="17"/>
    </row>
    <row r="49" spans="1:13" ht="12.75">
      <c r="A49" s="28"/>
      <c r="B49" s="118" t="s">
        <v>42</v>
      </c>
      <c r="C49" s="106" t="s">
        <v>281</v>
      </c>
      <c r="D49" s="99">
        <v>38566</v>
      </c>
      <c r="E49" s="107">
        <v>38596</v>
      </c>
      <c r="F49" s="93">
        <v>720.1666666666861</v>
      </c>
      <c r="G49" s="94">
        <v>8.476393403506304</v>
      </c>
      <c r="H49" s="93">
        <v>4.430942709621696</v>
      </c>
      <c r="I49" s="101"/>
      <c r="J49" s="88"/>
      <c r="K49" s="17"/>
      <c r="L49" s="18"/>
      <c r="M49" s="17"/>
    </row>
    <row r="50" spans="1:13" ht="12.75">
      <c r="A50" s="28"/>
      <c r="B50" s="91" t="s">
        <v>158</v>
      </c>
      <c r="C50" s="106" t="s">
        <v>282</v>
      </c>
      <c r="D50" s="99">
        <v>38566</v>
      </c>
      <c r="E50" s="107">
        <v>38596</v>
      </c>
      <c r="F50" s="93">
        <v>722.1666666667443</v>
      </c>
      <c r="G50" s="94">
        <v>26.242720859161413</v>
      </c>
      <c r="H50" s="93">
        <v>13.718097678599797</v>
      </c>
      <c r="I50" s="101"/>
      <c r="J50" s="88"/>
      <c r="K50" s="17"/>
      <c r="L50" s="18"/>
      <c r="M50" s="17"/>
    </row>
    <row r="51" spans="2:13" ht="12.75">
      <c r="B51" s="91" t="s">
        <v>160</v>
      </c>
      <c r="C51" s="106" t="s">
        <v>283</v>
      </c>
      <c r="D51" s="99">
        <v>38566</v>
      </c>
      <c r="E51" s="107">
        <v>38596</v>
      </c>
      <c r="F51" s="93">
        <v>720</v>
      </c>
      <c r="G51" s="94">
        <v>43.333817161558116</v>
      </c>
      <c r="H51" s="93">
        <v>22.652282886334614</v>
      </c>
      <c r="I51" s="101"/>
      <c r="J51" s="15"/>
      <c r="K51" s="17"/>
      <c r="L51" s="18"/>
      <c r="M51" s="17"/>
    </row>
    <row r="52" spans="2:13" ht="12.75">
      <c r="B52" s="91" t="s">
        <v>162</v>
      </c>
      <c r="C52" s="106" t="s">
        <v>284</v>
      </c>
      <c r="D52" s="99">
        <v>38566</v>
      </c>
      <c r="E52" s="107">
        <v>38596</v>
      </c>
      <c r="F52" s="93">
        <v>722.4999999999418</v>
      </c>
      <c r="G52" s="94">
        <v>32.30507135186992</v>
      </c>
      <c r="H52" s="93">
        <v>16.887125641332943</v>
      </c>
      <c r="I52" s="101"/>
      <c r="J52" s="15"/>
      <c r="K52" s="17"/>
      <c r="L52" s="18"/>
      <c r="M52" s="17"/>
    </row>
    <row r="53" spans="7:13" ht="12.75">
      <c r="G53" s="14"/>
      <c r="H53" s="14"/>
      <c r="I53" s="15"/>
      <c r="J53" s="15"/>
      <c r="K53" s="17"/>
      <c r="L53" s="18"/>
      <c r="M53" s="17"/>
    </row>
    <row r="54" spans="7:13" ht="12.75">
      <c r="G54" s="14"/>
      <c r="H54" s="14"/>
      <c r="I54" s="15"/>
      <c r="J54" s="15"/>
      <c r="K54" s="17"/>
      <c r="L54" s="18"/>
      <c r="M54" s="17"/>
    </row>
    <row r="55" spans="7:13" ht="12.75">
      <c r="G55" s="14"/>
      <c r="H55" s="14"/>
      <c r="I55" s="15"/>
      <c r="J55" s="15"/>
      <c r="K55" s="17"/>
      <c r="L55" s="18"/>
      <c r="M55" s="17"/>
    </row>
    <row r="56" spans="7:13" ht="12.75">
      <c r="G56" s="14"/>
      <c r="H56" s="14"/>
      <c r="I56" s="15"/>
      <c r="J56" s="15"/>
      <c r="K56" s="17"/>
      <c r="L56" s="18"/>
      <c r="M56" s="17"/>
    </row>
    <row r="57" spans="7:13" ht="12.75">
      <c r="G57" s="14"/>
      <c r="H57" s="14"/>
      <c r="I57" s="15"/>
      <c r="J57" s="15"/>
      <c r="K57" s="17"/>
      <c r="L57" s="18"/>
      <c r="M57" s="17"/>
    </row>
    <row r="58" spans="7:13" ht="12.75">
      <c r="G58" s="14"/>
      <c r="H58" s="14"/>
      <c r="I58" s="15"/>
      <c r="J58" s="15"/>
      <c r="K58" s="17"/>
      <c r="L58" s="18"/>
      <c r="M58" s="17"/>
    </row>
    <row r="59" spans="7:13" ht="12.75">
      <c r="G59" s="14"/>
      <c r="H59" s="14"/>
      <c r="I59" s="15"/>
      <c r="J59" s="15"/>
      <c r="K59" s="17"/>
      <c r="L59" s="18"/>
      <c r="M59" s="17"/>
    </row>
    <row r="60" spans="7:13" ht="12.75">
      <c r="G60" s="14"/>
      <c r="H60" s="14"/>
      <c r="I60" s="15"/>
      <c r="J60" s="15"/>
      <c r="K60" s="17"/>
      <c r="L60" s="18"/>
      <c r="M60" s="17"/>
    </row>
    <row r="61" spans="7:13" ht="12.75">
      <c r="G61" s="13"/>
      <c r="H61" s="15"/>
      <c r="I61" s="15"/>
      <c r="J61" s="16"/>
      <c r="K61" s="17"/>
      <c r="L61" s="18"/>
      <c r="M61" s="17"/>
    </row>
    <row r="62" spans="7:13" ht="12.75">
      <c r="G62" s="14"/>
      <c r="H62" s="14"/>
      <c r="I62" s="15"/>
      <c r="J62" s="15"/>
      <c r="K62" s="17"/>
      <c r="L62" s="18"/>
      <c r="M62" s="17"/>
    </row>
    <row r="63" spans="7:13" ht="12.75">
      <c r="G63" s="14"/>
      <c r="H63" s="14"/>
      <c r="I63" s="15"/>
      <c r="J63" s="15"/>
      <c r="K63" s="17"/>
      <c r="L63" s="18"/>
      <c r="M63" s="17"/>
    </row>
    <row r="64" spans="7:13" ht="12.75">
      <c r="G64" s="14"/>
      <c r="H64" s="14"/>
      <c r="I64" s="15"/>
      <c r="J64" s="15"/>
      <c r="K64" s="17"/>
      <c r="L64" s="18"/>
      <c r="M64" s="17"/>
    </row>
    <row r="65" spans="7:13" ht="12.75">
      <c r="G65" s="14"/>
      <c r="H65" s="14"/>
      <c r="I65" s="15"/>
      <c r="J65" s="15"/>
      <c r="K65" s="17"/>
      <c r="L65" s="18"/>
      <c r="M65" s="17"/>
    </row>
    <row r="66" spans="7:13" ht="12.75">
      <c r="G66" s="14"/>
      <c r="H66" s="14"/>
      <c r="I66" s="15"/>
      <c r="J66" s="15"/>
      <c r="K66" s="17"/>
      <c r="L66" s="18"/>
      <c r="M66" s="17"/>
    </row>
    <row r="67" spans="7:13" ht="12.75">
      <c r="G67" s="14"/>
      <c r="H67" s="14"/>
      <c r="I67" s="15"/>
      <c r="J67" s="15"/>
      <c r="K67" s="17"/>
      <c r="L67" s="18"/>
      <c r="M67" s="17"/>
    </row>
    <row r="68" spans="7:13" ht="12.75">
      <c r="G68" s="19"/>
      <c r="H68" s="19"/>
      <c r="I68" s="15"/>
      <c r="J68" s="15"/>
      <c r="K68" s="17"/>
      <c r="L68" s="18"/>
      <c r="M68" s="17"/>
    </row>
  </sheetData>
  <mergeCells count="2">
    <mergeCell ref="B13:C13"/>
    <mergeCell ref="E13:F13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68"/>
  <sheetViews>
    <sheetView workbookViewId="0" topLeftCell="A17">
      <selection activeCell="B24" sqref="B24:I52"/>
    </sheetView>
  </sheetViews>
  <sheetFormatPr defaultColWidth="9.140625" defaultRowHeight="12.75"/>
  <cols>
    <col min="1" max="1" width="9.8515625" style="1" customWidth="1"/>
    <col min="2" max="2" width="13.57421875" style="2" customWidth="1"/>
    <col min="3" max="3" width="16.8515625" style="2" customWidth="1"/>
    <col min="4" max="4" width="15.7109375" style="3" customWidth="1"/>
    <col min="5" max="5" width="16.8515625" style="3" customWidth="1"/>
    <col min="6" max="6" width="13.7109375" style="3" customWidth="1"/>
    <col min="7" max="7" width="14.00390625" style="3" customWidth="1"/>
    <col min="8" max="8" width="14.140625" style="20" customWidth="1"/>
    <col min="9" max="9" width="28.28125" style="2" customWidth="1"/>
    <col min="10" max="10" width="11.140625" style="2" customWidth="1"/>
    <col min="11" max="16384" width="10.00390625" style="2" customWidth="1"/>
  </cols>
  <sheetData>
    <row r="1" ht="12.75">
      <c r="H1" s="2"/>
    </row>
    <row r="2" spans="2:10" ht="25.5">
      <c r="B2" s="4"/>
      <c r="C2" s="4" t="s">
        <v>13</v>
      </c>
      <c r="D2" s="76"/>
      <c r="E2" s="76"/>
      <c r="F2" s="76"/>
      <c r="G2" s="5"/>
      <c r="H2" s="6"/>
      <c r="I2" s="7"/>
      <c r="J2" s="7"/>
    </row>
    <row r="3" spans="2:10" ht="15.75">
      <c r="B3" s="7"/>
      <c r="C3" s="74" t="s">
        <v>0</v>
      </c>
      <c r="D3" s="73"/>
      <c r="E3" s="73"/>
      <c r="F3" s="73"/>
      <c r="G3" s="75"/>
      <c r="H3" s="7"/>
      <c r="I3" s="7"/>
      <c r="J3" s="7"/>
    </row>
    <row r="4" spans="2:10" ht="15.75">
      <c r="B4" s="7"/>
      <c r="C4" s="78" t="s">
        <v>18</v>
      </c>
      <c r="D4" s="78"/>
      <c r="E4" s="79"/>
      <c r="G4" s="75"/>
      <c r="H4" s="7"/>
      <c r="I4" s="7"/>
      <c r="J4" s="7"/>
    </row>
    <row r="5" spans="2:10" ht="15.75">
      <c r="B5" s="7"/>
      <c r="C5" s="80"/>
      <c r="D5" s="81"/>
      <c r="E5" s="81"/>
      <c r="F5" s="77"/>
      <c r="G5" s="9"/>
      <c r="H5" s="10"/>
      <c r="I5" s="11"/>
      <c r="J5" s="8"/>
    </row>
    <row r="6" spans="2:10" ht="15.75">
      <c r="B6" s="46"/>
      <c r="C6" s="46"/>
      <c r="D6" s="47"/>
      <c r="E6" s="47"/>
      <c r="F6" s="47"/>
      <c r="G6" s="47"/>
      <c r="H6" s="46"/>
      <c r="J6" s="8"/>
    </row>
    <row r="7" spans="1:9" ht="15">
      <c r="A7" s="28"/>
      <c r="B7" s="63" t="s">
        <v>17</v>
      </c>
      <c r="C7" s="64"/>
      <c r="D7" s="65"/>
      <c r="E7" s="66"/>
      <c r="F7" s="59"/>
      <c r="G7" s="59"/>
      <c r="H7" s="48"/>
      <c r="I7" s="23"/>
    </row>
    <row r="8" spans="1:9" ht="15">
      <c r="A8" s="27"/>
      <c r="B8" s="67"/>
      <c r="C8" s="68"/>
      <c r="D8" s="68"/>
      <c r="E8" s="69"/>
      <c r="F8" s="36"/>
      <c r="G8" s="36"/>
      <c r="H8" s="49"/>
      <c r="I8" s="29"/>
    </row>
    <row r="9" spans="1:9" ht="15">
      <c r="A9" s="27"/>
      <c r="B9" s="67" t="s">
        <v>16</v>
      </c>
      <c r="C9" s="70"/>
      <c r="D9" s="71"/>
      <c r="E9" s="71"/>
      <c r="F9" s="35"/>
      <c r="G9" s="35"/>
      <c r="H9" s="49"/>
      <c r="I9" s="29"/>
    </row>
    <row r="10" spans="1:9" ht="12.75">
      <c r="A10" s="28"/>
      <c r="B10" s="50"/>
      <c r="C10" s="36"/>
      <c r="D10" s="37"/>
      <c r="E10" s="37"/>
      <c r="F10" s="37"/>
      <c r="G10" s="37"/>
      <c r="H10" s="51"/>
      <c r="I10" s="23"/>
    </row>
    <row r="11" spans="1:9" ht="12.75">
      <c r="A11" s="28"/>
      <c r="B11" s="52" t="s">
        <v>11</v>
      </c>
      <c r="C11" s="39"/>
      <c r="D11" s="40"/>
      <c r="E11" s="40"/>
      <c r="F11" s="40"/>
      <c r="G11" s="40"/>
      <c r="H11" s="53"/>
      <c r="I11" s="30"/>
    </row>
    <row r="12" spans="1:10" ht="12.75">
      <c r="A12" s="28"/>
      <c r="B12" s="54"/>
      <c r="C12" s="39"/>
      <c r="D12" s="40"/>
      <c r="E12" s="40"/>
      <c r="F12" s="40"/>
      <c r="G12" s="40"/>
      <c r="H12" s="53"/>
      <c r="I12" s="31"/>
      <c r="J12" s="12"/>
    </row>
    <row r="13" spans="1:9" ht="12.75">
      <c r="A13" s="28"/>
      <c r="B13" s="256" t="s">
        <v>9</v>
      </c>
      <c r="C13" s="257"/>
      <c r="D13" s="41" t="s">
        <v>1</v>
      </c>
      <c r="E13" s="258" t="s">
        <v>10</v>
      </c>
      <c r="F13" s="258"/>
      <c r="G13" s="38" t="s">
        <v>2</v>
      </c>
      <c r="H13" s="72"/>
      <c r="I13" s="23"/>
    </row>
    <row r="14" spans="1:9" ht="12.75">
      <c r="A14" s="28"/>
      <c r="B14" s="55"/>
      <c r="C14" s="42"/>
      <c r="D14" s="43"/>
      <c r="E14" s="44"/>
      <c r="F14" s="42"/>
      <c r="G14" s="42"/>
      <c r="H14" s="51"/>
      <c r="I14" s="23"/>
    </row>
    <row r="15" spans="1:9" ht="12.75">
      <c r="A15" s="28"/>
      <c r="B15" s="56"/>
      <c r="C15" s="45"/>
      <c r="D15" s="43"/>
      <c r="E15" s="44"/>
      <c r="F15" s="44"/>
      <c r="G15" s="44"/>
      <c r="H15" s="51"/>
      <c r="I15" s="23"/>
    </row>
    <row r="16" spans="1:9" ht="12.75">
      <c r="A16" s="28"/>
      <c r="B16" s="60" t="s">
        <v>12</v>
      </c>
      <c r="C16" s="43"/>
      <c r="D16" s="43"/>
      <c r="E16" s="44"/>
      <c r="F16" s="44"/>
      <c r="G16" s="44"/>
      <c r="H16" s="51"/>
      <c r="I16" s="23"/>
    </row>
    <row r="17" spans="1:9" ht="12.75">
      <c r="A17" s="28"/>
      <c r="B17" s="61"/>
      <c r="C17" s="62"/>
      <c r="D17" s="57"/>
      <c r="E17" s="57"/>
      <c r="F17" s="57"/>
      <c r="G17" s="57"/>
      <c r="H17" s="58"/>
      <c r="I17" s="23"/>
    </row>
    <row r="18" spans="1:8" ht="12.75">
      <c r="A18" s="2"/>
      <c r="B18" s="25"/>
      <c r="C18" s="32"/>
      <c r="D18" s="33"/>
      <c r="E18" s="33"/>
      <c r="F18" s="25"/>
      <c r="G18" s="25"/>
      <c r="H18" s="34"/>
    </row>
    <row r="19" spans="1:21" ht="12.75">
      <c r="A19" s="21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</row>
    <row r="20" spans="2:21" ht="12.75">
      <c r="B20" s="82" t="s">
        <v>47</v>
      </c>
      <c r="K20" s="23"/>
      <c r="L20" s="14"/>
      <c r="M20" s="14"/>
      <c r="N20" s="14"/>
      <c r="O20" s="14"/>
      <c r="P20" s="14"/>
      <c r="Q20" s="14"/>
      <c r="R20" s="14"/>
      <c r="S20" s="14"/>
      <c r="T20" s="14"/>
      <c r="U20" s="14"/>
    </row>
    <row r="21" spans="11:21" ht="12.75">
      <c r="K21" s="23"/>
      <c r="L21" s="14"/>
      <c r="M21" s="14"/>
      <c r="N21" s="14"/>
      <c r="O21" s="14"/>
      <c r="P21" s="14"/>
      <c r="Q21" s="14"/>
      <c r="R21" s="14"/>
      <c r="S21" s="14"/>
      <c r="T21" s="14"/>
      <c r="U21" s="14"/>
    </row>
    <row r="22" spans="11:21" ht="12.75">
      <c r="K22" s="23"/>
      <c r="L22" s="14"/>
      <c r="M22" s="14"/>
      <c r="N22" s="14"/>
      <c r="O22" s="14"/>
      <c r="P22" s="14"/>
      <c r="Q22" s="14"/>
      <c r="R22" s="14"/>
      <c r="S22" s="14"/>
      <c r="T22" s="14"/>
      <c r="U22" s="14"/>
    </row>
    <row r="23" spans="2:21" ht="12.75">
      <c r="B23" s="26" t="s">
        <v>3</v>
      </c>
      <c r="C23" s="26" t="s">
        <v>4</v>
      </c>
      <c r="D23" s="26" t="s">
        <v>5</v>
      </c>
      <c r="E23" s="26" t="s">
        <v>6</v>
      </c>
      <c r="F23" s="26" t="s">
        <v>7</v>
      </c>
      <c r="G23" s="26" t="s">
        <v>15</v>
      </c>
      <c r="H23" s="26" t="s">
        <v>14</v>
      </c>
      <c r="I23" s="26" t="s">
        <v>8</v>
      </c>
      <c r="J23" s="14"/>
      <c r="K23" s="23"/>
      <c r="L23" s="14"/>
      <c r="M23" s="14"/>
      <c r="N23" s="14"/>
      <c r="O23" s="14"/>
      <c r="P23" s="14"/>
      <c r="Q23" s="14"/>
      <c r="R23" s="14"/>
      <c r="S23" s="14"/>
      <c r="T23" s="14"/>
      <c r="U23" s="14"/>
    </row>
    <row r="24" spans="1:21" ht="12.75">
      <c r="A24" s="28"/>
      <c r="B24" s="96" t="s">
        <v>19</v>
      </c>
      <c r="C24" s="103" t="s">
        <v>285</v>
      </c>
      <c r="D24" s="104">
        <v>38596</v>
      </c>
      <c r="E24" s="105">
        <v>38628</v>
      </c>
      <c r="F24" s="127"/>
      <c r="G24" s="128"/>
      <c r="H24" s="127"/>
      <c r="I24" s="95" t="s">
        <v>169</v>
      </c>
      <c r="J24" s="86"/>
      <c r="K24" s="23"/>
      <c r="L24" s="14"/>
      <c r="M24" s="14"/>
      <c r="N24" s="14"/>
      <c r="O24" s="14"/>
      <c r="P24" s="14"/>
      <c r="Q24" s="14"/>
      <c r="R24" s="14"/>
      <c r="S24" s="14"/>
      <c r="T24" s="14"/>
      <c r="U24" s="14"/>
    </row>
    <row r="25" spans="1:21" ht="12.75">
      <c r="A25" s="28"/>
      <c r="B25" s="91" t="s">
        <v>20</v>
      </c>
      <c r="C25" s="106" t="s">
        <v>286</v>
      </c>
      <c r="D25" s="99">
        <v>38596</v>
      </c>
      <c r="E25" s="107">
        <v>38628</v>
      </c>
      <c r="F25" s="93">
        <v>761.6666666666279</v>
      </c>
      <c r="G25" s="94">
        <v>25.767183424213275</v>
      </c>
      <c r="H25" s="93">
        <v>13.469515642557907</v>
      </c>
      <c r="I25" s="98"/>
      <c r="J25" s="22"/>
      <c r="K25" s="23"/>
      <c r="L25" s="14"/>
      <c r="M25" s="14"/>
      <c r="N25" s="14"/>
      <c r="O25" s="14"/>
      <c r="P25" s="14"/>
      <c r="Q25" s="14"/>
      <c r="R25" s="14"/>
      <c r="S25" s="14"/>
      <c r="T25" s="14"/>
      <c r="U25" s="14"/>
    </row>
    <row r="26" spans="1:21" ht="12.75">
      <c r="A26" s="28"/>
      <c r="B26" s="91" t="s">
        <v>21</v>
      </c>
      <c r="C26" s="106" t="s">
        <v>287</v>
      </c>
      <c r="D26" s="99">
        <v>38596</v>
      </c>
      <c r="E26" s="107">
        <v>38628</v>
      </c>
      <c r="F26" s="93">
        <v>766.7499999999418</v>
      </c>
      <c r="G26" s="94">
        <v>22.21939747794915</v>
      </c>
      <c r="H26" s="93">
        <v>11.614949021405724</v>
      </c>
      <c r="I26" s="115"/>
      <c r="J26" s="22"/>
      <c r="K26" s="23"/>
      <c r="L26" s="14"/>
      <c r="M26" s="14"/>
      <c r="N26" s="14"/>
      <c r="O26" s="14"/>
      <c r="P26" s="14"/>
      <c r="Q26" s="14"/>
      <c r="R26" s="14"/>
      <c r="S26" s="14"/>
      <c r="T26" s="14"/>
      <c r="U26" s="14"/>
    </row>
    <row r="27" spans="1:21" ht="12.75">
      <c r="A27" s="83"/>
      <c r="B27" s="91" t="s">
        <v>23</v>
      </c>
      <c r="C27" s="106" t="s">
        <v>288</v>
      </c>
      <c r="D27" s="99">
        <v>38596</v>
      </c>
      <c r="E27" s="107">
        <v>38628</v>
      </c>
      <c r="F27" s="93">
        <v>766.8333333333721</v>
      </c>
      <c r="G27" s="94">
        <v>20.797836369295872</v>
      </c>
      <c r="H27" s="93">
        <v>10.871843371299462</v>
      </c>
      <c r="I27" s="101"/>
      <c r="J27" s="22"/>
      <c r="L27" s="14"/>
      <c r="M27" s="14"/>
      <c r="N27" s="14"/>
      <c r="O27" s="14"/>
      <c r="P27" s="14"/>
      <c r="Q27" s="14"/>
      <c r="R27" s="14"/>
      <c r="S27" s="14"/>
      <c r="T27" s="14"/>
      <c r="U27" s="14"/>
    </row>
    <row r="28" spans="1:21" ht="12.75">
      <c r="A28" s="84"/>
      <c r="B28" s="91" t="s">
        <v>24</v>
      </c>
      <c r="C28" s="106" t="s">
        <v>289</v>
      </c>
      <c r="D28" s="99">
        <v>38596</v>
      </c>
      <c r="E28" s="107">
        <v>38628</v>
      </c>
      <c r="F28" s="93">
        <v>768.9166666666861</v>
      </c>
      <c r="G28" s="94">
        <v>37.773906060649495</v>
      </c>
      <c r="H28" s="93">
        <v>19.745899665786457</v>
      </c>
      <c r="I28" s="95"/>
      <c r="J28" s="22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</row>
    <row r="29" spans="1:21" ht="12.75">
      <c r="A29" s="85"/>
      <c r="B29" s="91" t="s">
        <v>44</v>
      </c>
      <c r="C29" s="106" t="s">
        <v>290</v>
      </c>
      <c r="D29" s="99">
        <v>38596</v>
      </c>
      <c r="E29" s="107">
        <v>38628</v>
      </c>
      <c r="F29" s="93">
        <v>766.9999999998836</v>
      </c>
      <c r="G29" s="94">
        <v>34.05211453540105</v>
      </c>
      <c r="H29" s="93">
        <v>17.80037351563045</v>
      </c>
      <c r="I29" s="108"/>
      <c r="J29" s="22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</row>
    <row r="30" spans="1:21" ht="12.75">
      <c r="A30" s="85"/>
      <c r="B30" s="96" t="s">
        <v>25</v>
      </c>
      <c r="C30" s="103" t="s">
        <v>291</v>
      </c>
      <c r="D30" s="104">
        <v>38596</v>
      </c>
      <c r="E30" s="105">
        <v>38628</v>
      </c>
      <c r="F30" s="93"/>
      <c r="G30" s="94"/>
      <c r="H30" s="93"/>
      <c r="I30" s="95" t="s">
        <v>169</v>
      </c>
      <c r="J30" s="22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</row>
    <row r="31" spans="1:21" ht="12.75">
      <c r="A31" s="85"/>
      <c r="B31" s="96" t="s">
        <v>26</v>
      </c>
      <c r="C31" s="103" t="s">
        <v>292</v>
      </c>
      <c r="D31" s="104">
        <v>38596</v>
      </c>
      <c r="E31" s="105">
        <v>38628</v>
      </c>
      <c r="F31" s="93"/>
      <c r="G31" s="94"/>
      <c r="H31" s="93"/>
      <c r="I31" s="95" t="s">
        <v>169</v>
      </c>
      <c r="J31" s="22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</row>
    <row r="32" spans="1:21" ht="12.75">
      <c r="A32" s="85"/>
      <c r="B32" s="96" t="s">
        <v>137</v>
      </c>
      <c r="C32" s="103" t="s">
        <v>293</v>
      </c>
      <c r="D32" s="104">
        <v>38596</v>
      </c>
      <c r="E32" s="105">
        <v>38628</v>
      </c>
      <c r="F32" s="93"/>
      <c r="G32" s="94"/>
      <c r="H32" s="93"/>
      <c r="I32" s="95" t="s">
        <v>169</v>
      </c>
      <c r="J32" s="87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</row>
    <row r="33" spans="1:21" ht="12.75">
      <c r="A33" s="85"/>
      <c r="B33" s="91" t="s">
        <v>139</v>
      </c>
      <c r="C33" s="106" t="s">
        <v>294</v>
      </c>
      <c r="D33" s="99">
        <v>38596</v>
      </c>
      <c r="E33" s="107">
        <v>38628</v>
      </c>
      <c r="F33" s="93">
        <v>767.0000000000582</v>
      </c>
      <c r="G33" s="94">
        <v>58.31913868705291</v>
      </c>
      <c r="H33" s="93">
        <v>30.485697170440623</v>
      </c>
      <c r="I33" s="101"/>
      <c r="J33" s="88"/>
      <c r="K33" s="17"/>
      <c r="L33" s="18"/>
      <c r="M33" s="17"/>
      <c r="N33" s="14"/>
      <c r="O33" s="14"/>
      <c r="P33" s="14"/>
      <c r="Q33" s="14"/>
      <c r="R33" s="14"/>
      <c r="S33" s="14"/>
      <c r="T33" s="14"/>
      <c r="U33" s="14"/>
    </row>
    <row r="34" spans="1:21" ht="12.75">
      <c r="A34" s="85"/>
      <c r="B34" s="91" t="s">
        <v>28</v>
      </c>
      <c r="C34" s="106" t="s">
        <v>295</v>
      </c>
      <c r="D34" s="99">
        <v>38596</v>
      </c>
      <c r="E34" s="107">
        <v>38628</v>
      </c>
      <c r="F34" s="93">
        <v>771.5000000000582</v>
      </c>
      <c r="G34" s="94">
        <v>24.368680016112787</v>
      </c>
      <c r="H34" s="93">
        <v>12.738463155312486</v>
      </c>
      <c r="I34" s="100"/>
      <c r="J34" s="88"/>
      <c r="K34" s="17"/>
      <c r="L34" s="18"/>
      <c r="M34" s="17"/>
      <c r="N34" s="14"/>
      <c r="O34" s="14"/>
      <c r="P34" s="14"/>
      <c r="Q34" s="14"/>
      <c r="R34" s="14"/>
      <c r="S34" s="14"/>
      <c r="T34" s="14"/>
      <c r="U34" s="14"/>
    </row>
    <row r="35" spans="1:13" ht="12.75">
      <c r="A35" s="85"/>
      <c r="B35" s="91" t="s">
        <v>29</v>
      </c>
      <c r="C35" s="106" t="s">
        <v>296</v>
      </c>
      <c r="D35" s="99">
        <v>38596</v>
      </c>
      <c r="E35" s="107">
        <v>38628</v>
      </c>
      <c r="F35" s="93">
        <v>766.9166666666279</v>
      </c>
      <c r="G35" s="94">
        <v>35.18122231352469</v>
      </c>
      <c r="H35" s="93">
        <v>18.390602359396077</v>
      </c>
      <c r="I35" s="100"/>
      <c r="J35" s="88"/>
      <c r="K35" s="17"/>
      <c r="L35" s="18"/>
      <c r="M35" s="17"/>
    </row>
    <row r="36" spans="1:13" ht="12.75">
      <c r="A36" s="28"/>
      <c r="B36" s="91" t="s">
        <v>30</v>
      </c>
      <c r="C36" s="106" t="s">
        <v>297</v>
      </c>
      <c r="D36" s="99">
        <v>38596</v>
      </c>
      <c r="E36" s="107">
        <v>38628</v>
      </c>
      <c r="F36" s="93">
        <v>767.0833333333139</v>
      </c>
      <c r="G36" s="94">
        <v>2.250326293876769</v>
      </c>
      <c r="H36" s="93">
        <v>1.176333661200611</v>
      </c>
      <c r="I36" s="95" t="s">
        <v>298</v>
      </c>
      <c r="J36" s="88"/>
      <c r="K36" s="17"/>
      <c r="L36" s="18"/>
      <c r="M36" s="17"/>
    </row>
    <row r="37" spans="1:13" ht="12.75">
      <c r="A37" s="28"/>
      <c r="B37" s="91" t="s">
        <v>31</v>
      </c>
      <c r="C37" s="106" t="s">
        <v>299</v>
      </c>
      <c r="D37" s="99">
        <v>38596</v>
      </c>
      <c r="E37" s="107">
        <v>38628</v>
      </c>
      <c r="F37" s="93">
        <v>766.7499999999418</v>
      </c>
      <c r="G37" s="94">
        <v>36.16769765683794</v>
      </c>
      <c r="H37" s="93">
        <v>18.906271644975398</v>
      </c>
      <c r="I37" s="95"/>
      <c r="J37" s="88"/>
      <c r="K37" s="17"/>
      <c r="L37" s="18"/>
      <c r="M37" s="17"/>
    </row>
    <row r="38" spans="1:13" ht="12.75">
      <c r="A38" s="28"/>
      <c r="B38" s="91" t="s">
        <v>32</v>
      </c>
      <c r="C38" s="106" t="s">
        <v>300</v>
      </c>
      <c r="D38" s="99">
        <v>38596</v>
      </c>
      <c r="E38" s="107">
        <v>38628</v>
      </c>
      <c r="F38" s="93">
        <v>766.4166666667443</v>
      </c>
      <c r="G38" s="94">
        <v>23.159352345797842</v>
      </c>
      <c r="H38" s="93">
        <v>12.106300233035986</v>
      </c>
      <c r="I38" s="95"/>
      <c r="J38" s="88"/>
      <c r="K38" s="17"/>
      <c r="L38" s="18"/>
      <c r="M38" s="17"/>
    </row>
    <row r="39" spans="1:13" ht="12.75">
      <c r="A39" s="28"/>
      <c r="B39" s="91" t="s">
        <v>33</v>
      </c>
      <c r="C39" s="106" t="s">
        <v>301</v>
      </c>
      <c r="D39" s="99">
        <v>38596</v>
      </c>
      <c r="E39" s="107">
        <v>38628</v>
      </c>
      <c r="F39" s="93">
        <v>766.7500000001164</v>
      </c>
      <c r="G39" s="94">
        <v>44.87926759311615</v>
      </c>
      <c r="H39" s="93">
        <v>23.46015033618199</v>
      </c>
      <c r="I39" s="100"/>
      <c r="J39" s="88"/>
      <c r="K39" s="17"/>
      <c r="L39" s="18"/>
      <c r="M39" s="17"/>
    </row>
    <row r="40" spans="1:13" ht="12.75">
      <c r="A40" s="28"/>
      <c r="B40" s="91" t="s">
        <v>34</v>
      </c>
      <c r="C40" s="106" t="s">
        <v>302</v>
      </c>
      <c r="D40" s="99">
        <v>38596</v>
      </c>
      <c r="E40" s="107">
        <v>38628</v>
      </c>
      <c r="F40" s="93">
        <v>762.3333333333721</v>
      </c>
      <c r="G40" s="94">
        <v>25.941549621242135</v>
      </c>
      <c r="H40" s="93">
        <v>13.56066368073295</v>
      </c>
      <c r="I40" s="95"/>
      <c r="J40" s="88"/>
      <c r="K40" s="16"/>
      <c r="L40" s="18"/>
      <c r="M40" s="17"/>
    </row>
    <row r="41" spans="1:13" ht="12.75">
      <c r="A41" s="28"/>
      <c r="B41" s="91" t="s">
        <v>35</v>
      </c>
      <c r="C41" s="106" t="s">
        <v>303</v>
      </c>
      <c r="D41" s="99">
        <v>38596</v>
      </c>
      <c r="E41" s="107">
        <v>38628</v>
      </c>
      <c r="F41" s="93">
        <v>762.5000000000582</v>
      </c>
      <c r="G41" s="94">
        <v>42.127348600794306</v>
      </c>
      <c r="H41" s="93">
        <v>22.02161453256367</v>
      </c>
      <c r="I41" s="98"/>
      <c r="J41" s="88"/>
      <c r="K41" s="16"/>
      <c r="L41" s="18"/>
      <c r="M41" s="17"/>
    </row>
    <row r="42" spans="1:13" ht="12.75">
      <c r="A42" s="28"/>
      <c r="B42" s="91" t="s">
        <v>36</v>
      </c>
      <c r="C42" s="106" t="s">
        <v>304</v>
      </c>
      <c r="D42" s="99">
        <v>38596</v>
      </c>
      <c r="E42" s="107">
        <v>38628</v>
      </c>
      <c r="F42" s="93">
        <v>767.25</v>
      </c>
      <c r="G42" s="94">
        <v>19.417075508352927</v>
      </c>
      <c r="H42" s="93">
        <v>10.150065608130124</v>
      </c>
      <c r="I42" s="95"/>
      <c r="J42" s="88"/>
      <c r="K42" s="16"/>
      <c r="L42" s="18"/>
      <c r="M42" s="17"/>
    </row>
    <row r="43" spans="1:13" ht="12.75">
      <c r="A43" s="28"/>
      <c r="B43" s="91" t="s">
        <v>37</v>
      </c>
      <c r="C43" s="106" t="s">
        <v>305</v>
      </c>
      <c r="D43" s="99">
        <v>38596</v>
      </c>
      <c r="E43" s="107">
        <v>38628</v>
      </c>
      <c r="F43" s="93">
        <v>767.1666666665697</v>
      </c>
      <c r="G43" s="94">
        <v>26.854237762684612</v>
      </c>
      <c r="H43" s="93">
        <v>14.037761506892112</v>
      </c>
      <c r="I43" s="98"/>
      <c r="J43" s="88"/>
      <c r="K43" s="17"/>
      <c r="L43" s="18"/>
      <c r="M43" s="17"/>
    </row>
    <row r="44" spans="1:13" ht="12.75">
      <c r="A44" s="28"/>
      <c r="B44" s="91" t="s">
        <v>38</v>
      </c>
      <c r="C44" s="106" t="s">
        <v>306</v>
      </c>
      <c r="D44" s="99">
        <v>38596</v>
      </c>
      <c r="E44" s="107">
        <v>38628</v>
      </c>
      <c r="F44" s="93">
        <v>761.8333333333139</v>
      </c>
      <c r="G44" s="94">
        <v>35.317454521159554</v>
      </c>
      <c r="H44" s="93">
        <v>18.46181626824859</v>
      </c>
      <c r="I44" s="101"/>
      <c r="J44" s="88"/>
      <c r="K44" s="17"/>
      <c r="L44" s="18"/>
      <c r="M44" s="17"/>
    </row>
    <row r="45" spans="1:13" ht="12.75">
      <c r="A45" s="28"/>
      <c r="B45" s="91" t="s">
        <v>39</v>
      </c>
      <c r="C45" s="106" t="s">
        <v>307</v>
      </c>
      <c r="D45" s="99">
        <v>38596</v>
      </c>
      <c r="E45" s="107">
        <v>38628</v>
      </c>
      <c r="F45" s="93">
        <v>765.1666666665114</v>
      </c>
      <c r="G45" s="94">
        <v>36.38966627303275</v>
      </c>
      <c r="H45" s="93">
        <v>19.022303331433744</v>
      </c>
      <c r="I45" s="98"/>
      <c r="J45" s="88"/>
      <c r="K45" s="17"/>
      <c r="L45" s="18"/>
      <c r="M45" s="17"/>
    </row>
    <row r="46" spans="1:13" ht="12.75">
      <c r="A46" s="28"/>
      <c r="B46" s="91" t="s">
        <v>40</v>
      </c>
      <c r="C46" s="106" t="s">
        <v>308</v>
      </c>
      <c r="D46" s="99">
        <v>38596</v>
      </c>
      <c r="E46" s="107">
        <v>38628</v>
      </c>
      <c r="F46" s="93">
        <v>772.1666666668025</v>
      </c>
      <c r="G46" s="94">
        <v>44.370051984288175</v>
      </c>
      <c r="H46" s="93">
        <v>23.19396340004609</v>
      </c>
      <c r="I46" s="115"/>
      <c r="J46" s="88"/>
      <c r="K46" s="17"/>
      <c r="L46" s="18"/>
      <c r="M46" s="17"/>
    </row>
    <row r="47" spans="1:13" ht="12.75">
      <c r="A47" s="28"/>
      <c r="B47" s="91" t="s">
        <v>41</v>
      </c>
      <c r="C47" s="106" t="s">
        <v>309</v>
      </c>
      <c r="D47" s="99">
        <v>38596</v>
      </c>
      <c r="E47" s="107">
        <v>38628</v>
      </c>
      <c r="F47" s="93">
        <v>772.7500000001164</v>
      </c>
      <c r="G47" s="94">
        <v>32.58469920168789</v>
      </c>
      <c r="H47" s="93">
        <v>17.03329806674746</v>
      </c>
      <c r="I47" s="95"/>
      <c r="J47" s="88"/>
      <c r="K47" s="17"/>
      <c r="L47" s="18"/>
      <c r="M47" s="17"/>
    </row>
    <row r="48" spans="1:13" ht="12.75">
      <c r="A48" s="28"/>
      <c r="B48" s="91" t="s">
        <v>43</v>
      </c>
      <c r="C48" s="106" t="s">
        <v>310</v>
      </c>
      <c r="D48" s="99">
        <v>38596</v>
      </c>
      <c r="E48" s="107">
        <v>38628</v>
      </c>
      <c r="F48" s="93">
        <v>767.0000000000582</v>
      </c>
      <c r="G48" s="94">
        <v>31.556916487541212</v>
      </c>
      <c r="H48" s="93">
        <v>16.496035801119294</v>
      </c>
      <c r="I48" s="101"/>
      <c r="J48" s="88"/>
      <c r="K48" s="17"/>
      <c r="L48" s="18"/>
      <c r="M48" s="17"/>
    </row>
    <row r="49" spans="1:13" ht="12.75">
      <c r="A49" s="28"/>
      <c r="B49" s="118" t="s">
        <v>42</v>
      </c>
      <c r="C49" s="106" t="s">
        <v>311</v>
      </c>
      <c r="D49" s="99">
        <v>38596</v>
      </c>
      <c r="E49" s="107">
        <v>38628</v>
      </c>
      <c r="F49" s="93">
        <v>767.0000000000582</v>
      </c>
      <c r="G49" s="94">
        <v>15.656144613973938</v>
      </c>
      <c r="H49" s="93">
        <v>8.184079777299496</v>
      </c>
      <c r="I49" s="101"/>
      <c r="J49" s="88"/>
      <c r="K49" s="17"/>
      <c r="L49" s="18"/>
      <c r="M49" s="17"/>
    </row>
    <row r="50" spans="1:13" ht="12.75">
      <c r="A50" s="28"/>
      <c r="B50" s="91" t="s">
        <v>158</v>
      </c>
      <c r="C50" s="106" t="s">
        <v>312</v>
      </c>
      <c r="D50" s="99">
        <v>38596</v>
      </c>
      <c r="E50" s="107">
        <v>38628</v>
      </c>
      <c r="F50" s="93">
        <v>768.9166666666861</v>
      </c>
      <c r="G50" s="94">
        <v>49.29153116441342</v>
      </c>
      <c r="H50" s="93">
        <v>25.76661325897199</v>
      </c>
      <c r="I50" s="101"/>
      <c r="J50" s="88"/>
      <c r="K50" s="17"/>
      <c r="L50" s="18"/>
      <c r="M50" s="17"/>
    </row>
    <row r="51" spans="2:13" ht="12.75">
      <c r="B51" s="91" t="s">
        <v>160</v>
      </c>
      <c r="C51" s="106" t="s">
        <v>313</v>
      </c>
      <c r="D51" s="99">
        <v>38596</v>
      </c>
      <c r="E51" s="107">
        <v>38628</v>
      </c>
      <c r="F51" s="93">
        <v>767.0000000000582</v>
      </c>
      <c r="G51" s="94">
        <v>57.53633145635421</v>
      </c>
      <c r="H51" s="93">
        <v>30.076493181575646</v>
      </c>
      <c r="I51" s="101"/>
      <c r="J51" s="15"/>
      <c r="K51" s="17"/>
      <c r="L51" s="18"/>
      <c r="M51" s="17"/>
    </row>
    <row r="52" spans="2:13" ht="12.75">
      <c r="B52" s="91" t="s">
        <v>162</v>
      </c>
      <c r="C52" s="106" t="s">
        <v>314</v>
      </c>
      <c r="D52" s="99">
        <v>38596</v>
      </c>
      <c r="E52" s="107">
        <v>38628</v>
      </c>
      <c r="F52" s="93">
        <v>768.5000000000582</v>
      </c>
      <c r="G52" s="94">
        <v>39.649924732276446</v>
      </c>
      <c r="H52" s="93">
        <v>20.726568077509903</v>
      </c>
      <c r="I52" s="101"/>
      <c r="J52" s="15"/>
      <c r="K52" s="17"/>
      <c r="L52" s="18"/>
      <c r="M52" s="17"/>
    </row>
    <row r="53" spans="7:13" ht="12.75">
      <c r="G53" s="14"/>
      <c r="H53" s="14"/>
      <c r="I53" s="15"/>
      <c r="J53" s="15"/>
      <c r="K53" s="17"/>
      <c r="L53" s="18"/>
      <c r="M53" s="17"/>
    </row>
    <row r="54" spans="7:13" ht="12.75">
      <c r="G54" s="14"/>
      <c r="H54" s="14"/>
      <c r="I54" s="15"/>
      <c r="J54" s="15"/>
      <c r="K54" s="17"/>
      <c r="L54" s="18"/>
      <c r="M54" s="17"/>
    </row>
    <row r="55" spans="7:13" ht="12.75">
      <c r="G55" s="14"/>
      <c r="H55" s="14"/>
      <c r="I55" s="15"/>
      <c r="J55" s="15"/>
      <c r="K55" s="17"/>
      <c r="L55" s="18"/>
      <c r="M55" s="17"/>
    </row>
    <row r="56" spans="7:13" ht="12.75">
      <c r="G56" s="14"/>
      <c r="H56" s="14"/>
      <c r="I56" s="15"/>
      <c r="J56" s="15"/>
      <c r="K56" s="17"/>
      <c r="L56" s="18"/>
      <c r="M56" s="17"/>
    </row>
    <row r="57" spans="7:13" ht="12.75">
      <c r="G57" s="14"/>
      <c r="H57" s="14"/>
      <c r="I57" s="15"/>
      <c r="J57" s="15"/>
      <c r="K57" s="17"/>
      <c r="L57" s="18"/>
      <c r="M57" s="17"/>
    </row>
    <row r="58" spans="7:13" ht="12.75">
      <c r="G58" s="14"/>
      <c r="H58" s="14"/>
      <c r="I58" s="15"/>
      <c r="J58" s="15"/>
      <c r="K58" s="17"/>
      <c r="L58" s="18"/>
      <c r="M58" s="17"/>
    </row>
    <row r="59" spans="7:13" ht="12.75">
      <c r="G59" s="14"/>
      <c r="H59" s="14"/>
      <c r="I59" s="15"/>
      <c r="J59" s="15"/>
      <c r="K59" s="17"/>
      <c r="L59" s="18"/>
      <c r="M59" s="17"/>
    </row>
    <row r="60" spans="7:13" ht="12.75">
      <c r="G60" s="14"/>
      <c r="H60" s="14"/>
      <c r="I60" s="15"/>
      <c r="J60" s="15"/>
      <c r="K60" s="17"/>
      <c r="L60" s="18"/>
      <c r="M60" s="17"/>
    </row>
    <row r="61" spans="7:13" ht="12.75">
      <c r="G61" s="13"/>
      <c r="H61" s="15"/>
      <c r="I61" s="15"/>
      <c r="J61" s="16"/>
      <c r="K61" s="17"/>
      <c r="L61" s="18"/>
      <c r="M61" s="17"/>
    </row>
    <row r="62" spans="7:13" ht="12.75">
      <c r="G62" s="14"/>
      <c r="H62" s="14"/>
      <c r="I62" s="15"/>
      <c r="J62" s="15"/>
      <c r="K62" s="17"/>
      <c r="L62" s="18"/>
      <c r="M62" s="17"/>
    </row>
    <row r="63" spans="7:13" ht="12.75">
      <c r="G63" s="14"/>
      <c r="H63" s="14"/>
      <c r="I63" s="15"/>
      <c r="J63" s="15"/>
      <c r="K63" s="17"/>
      <c r="L63" s="18"/>
      <c r="M63" s="17"/>
    </row>
    <row r="64" spans="7:13" ht="12.75">
      <c r="G64" s="14"/>
      <c r="H64" s="14"/>
      <c r="I64" s="15"/>
      <c r="J64" s="15"/>
      <c r="K64" s="17"/>
      <c r="L64" s="18"/>
      <c r="M64" s="17"/>
    </row>
    <row r="65" spans="7:13" ht="12.75">
      <c r="G65" s="14"/>
      <c r="H65" s="14"/>
      <c r="I65" s="15"/>
      <c r="J65" s="15"/>
      <c r="K65" s="17"/>
      <c r="L65" s="18"/>
      <c r="M65" s="17"/>
    </row>
    <row r="66" spans="7:13" ht="12.75">
      <c r="G66" s="14"/>
      <c r="H66" s="14"/>
      <c r="I66" s="15"/>
      <c r="J66" s="15"/>
      <c r="K66" s="17"/>
      <c r="L66" s="18"/>
      <c r="M66" s="17"/>
    </row>
    <row r="67" spans="7:13" ht="12.75">
      <c r="G67" s="14"/>
      <c r="H67" s="14"/>
      <c r="I67" s="15"/>
      <c r="J67" s="15"/>
      <c r="K67" s="17"/>
      <c r="L67" s="18"/>
      <c r="M67" s="17"/>
    </row>
    <row r="68" spans="7:13" ht="12.75">
      <c r="G68" s="19"/>
      <c r="H68" s="19"/>
      <c r="I68" s="15"/>
      <c r="J68" s="15"/>
      <c r="K68" s="17"/>
      <c r="L68" s="18"/>
      <c r="M68" s="17"/>
    </row>
  </sheetData>
  <mergeCells count="2">
    <mergeCell ref="B13:C13"/>
    <mergeCell ref="E13:F13"/>
  </mergeCells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Casella</dc:creator>
  <cp:keywords/>
  <dc:description/>
  <cp:lastModifiedBy>grees</cp:lastModifiedBy>
  <cp:lastPrinted>2003-12-26T01:16:54Z</cp:lastPrinted>
  <dcterms:created xsi:type="dcterms:W3CDTF">2003-11-17T14:11:06Z</dcterms:created>
  <dcterms:modified xsi:type="dcterms:W3CDTF">2009-09-28T15:04:57Z</dcterms:modified>
  <cp:category/>
  <cp:version/>
  <cp:contentType/>
  <cp:contentStatus/>
</cp:coreProperties>
</file>