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lary Charts\2019\"/>
    </mc:Choice>
  </mc:AlternateContent>
  <bookViews>
    <workbookView xWindow="0" yWindow="90" windowWidth="28755" windowHeight="12585" activeTab="2"/>
  </bookViews>
  <sheets>
    <sheet name="Cex" sheetId="2" r:id="rId1"/>
    <sheet name="Directors" sheetId="1" r:id="rId2"/>
    <sheet name="HoS" sheetId="3" r:id="rId3"/>
  </sheets>
  <calcPr calcId="162913"/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5" i="3"/>
  <c r="G6" i="3"/>
  <c r="G7" i="3"/>
  <c r="G8" i="3"/>
  <c r="G9" i="3"/>
  <c r="G10" i="3"/>
  <c r="G11" i="3"/>
  <c r="G12" i="3"/>
  <c r="G13" i="3"/>
  <c r="G5" i="3"/>
  <c r="F6" i="2"/>
  <c r="F7" i="2"/>
  <c r="F8" i="2"/>
  <c r="F5" i="2"/>
  <c r="E6" i="2"/>
  <c r="E7" i="2"/>
  <c r="E8" i="2"/>
  <c r="E5" i="2"/>
  <c r="C8" i="2"/>
  <c r="D8" i="2" s="1"/>
  <c r="C7" i="2"/>
  <c r="D7" i="2" s="1"/>
  <c r="C6" i="2"/>
  <c r="D6" i="2" s="1"/>
  <c r="C5" i="2"/>
  <c r="D5" i="2" s="1"/>
  <c r="G5" i="1" l="1"/>
  <c r="G6" i="1"/>
  <c r="G7" i="1"/>
  <c r="G8" i="1"/>
  <c r="G9" i="1"/>
  <c r="G4" i="1"/>
  <c r="F5" i="1"/>
  <c r="F6" i="1"/>
  <c r="F7" i="1"/>
  <c r="F8" i="1"/>
  <c r="F9" i="1"/>
  <c r="F4" i="1"/>
  <c r="D5" i="1" l="1"/>
  <c r="E5" i="1" s="1"/>
  <c r="D6" i="1"/>
  <c r="E6" i="1" s="1"/>
  <c r="D7" i="1"/>
  <c r="E7" i="1" s="1"/>
  <c r="D8" i="1"/>
  <c r="E8" i="1" s="1"/>
  <c r="D9" i="1"/>
  <c r="E9" i="1" s="1"/>
  <c r="D4" i="1"/>
  <c r="E4" i="1" s="1"/>
</calcChain>
</file>

<file path=xl/sharedStrings.xml><?xml version="1.0" encoding="utf-8"?>
<sst xmlns="http://schemas.openxmlformats.org/spreadsheetml/2006/main" count="21" uniqueCount="14">
  <si>
    <t>Spinal Column Point</t>
  </si>
  <si>
    <t>Salary</t>
  </si>
  <si>
    <t>Directors Pay Scales</t>
  </si>
  <si>
    <t>Effective 01 April 2016</t>
  </si>
  <si>
    <t>Effective 01 April 2017</t>
  </si>
  <si>
    <t>Effective 01 April 2018</t>
  </si>
  <si>
    <t>Change</t>
  </si>
  <si>
    <t>Change (2%)</t>
  </si>
  <si>
    <t>Chief Executive Payscales</t>
  </si>
  <si>
    <t xml:space="preserve">Scp </t>
  </si>
  <si>
    <t>Grade</t>
  </si>
  <si>
    <t>SCP</t>
  </si>
  <si>
    <t>HoS12</t>
  </si>
  <si>
    <t>Hoeads of Service Payscales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</si>
</sst>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80808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2" borderId="0" applyNumberFormat="0" applyBorder="0" applyAlignment="0" applyProtection="0"/>
  </cellStyleXfs>
  <cellXfs count="50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6" fontId="3" fillId="0" borderId="1" xfId="0" applyNumberFormat="1" applyFont="1" applyBorder="1" applyAlignment="1">
      <alignment horizontal="center" wrapText="1"/>
    </xf>
    <xf numFmtId="6" fontId="0" fillId="0" borderId="1" xfId="0" applyNumberFormat="1" applyBorder="1"/>
    <xf numFmtId="1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1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0" fontId="4" fillId="0" borderId="0" xfId="0" applyFont="1"/>
    <xf numFmtId="0" fontId="4" fillId="0" borderId="4" xfId="0" applyFont="1" applyBorder="1" applyAlignment="1">
      <alignment horizontal="left"/>
    </xf>
    <xf numFmtId="15" fontId="4" fillId="0" borderId="5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5" fontId="4" fillId="0" borderId="10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0" fillId="0" borderId="1" xfId="0" applyNumberFormat="1" applyBorder="1"/>
    <xf numFmtId="1" fontId="0" fillId="0" borderId="11" xfId="0" applyNumberFormat="1" applyBorder="1"/>
    <xf numFmtId="164" fontId="0" fillId="0" borderId="20" xfId="0" applyNumberFormat="1" applyBorder="1"/>
    <xf numFmtId="1" fontId="0" fillId="0" borderId="15" xfId="0" applyNumberFormat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/>
    <xf numFmtId="15" fontId="4" fillId="0" borderId="6" xfId="0" applyNumberFormat="1" applyFont="1" applyBorder="1" applyAlignment="1">
      <alignment horizontal="left"/>
    </xf>
    <xf numFmtId="15" fontId="4" fillId="0" borderId="16" xfId="0" applyNumberFormat="1" applyFont="1" applyBorder="1" applyAlignment="1">
      <alignment horizontal="left"/>
    </xf>
    <xf numFmtId="15" fontId="4" fillId="0" borderId="19" xfId="0" applyNumberFormat="1" applyFont="1" applyBorder="1" applyAlignment="1">
      <alignment horizontal="left"/>
    </xf>
    <xf numFmtId="15" fontId="4" fillId="0" borderId="7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9" fillId="2" borderId="1" xfId="1" applyNumberFormat="1" applyBorder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5" x14ac:dyDescent="0.25"/>
  <cols>
    <col min="1" max="1" width="13.42578125" customWidth="1"/>
    <col min="2" max="2" width="11.140625" bestFit="1" customWidth="1"/>
    <col min="4" max="4" width="11.140625" bestFit="1" customWidth="1"/>
    <col min="5" max="5" width="12" bestFit="1" customWidth="1"/>
    <col min="6" max="6" width="7" style="7" bestFit="1" customWidth="1"/>
  </cols>
  <sheetData>
    <row r="1" spans="1:6" x14ac:dyDescent="0.25">
      <c r="A1" s="13" t="s">
        <v>8</v>
      </c>
    </row>
    <row r="2" spans="1:6" ht="15.75" thickBot="1" x14ac:dyDescent="0.3"/>
    <row r="3" spans="1:6" x14ac:dyDescent="0.25">
      <c r="A3" s="14" t="s">
        <v>9</v>
      </c>
      <c r="B3" s="15">
        <v>42826</v>
      </c>
      <c r="C3" s="39">
        <v>43191</v>
      </c>
      <c r="D3" s="40"/>
      <c r="E3" s="41">
        <v>43556</v>
      </c>
      <c r="F3" s="42"/>
    </row>
    <row r="4" spans="1:6" x14ac:dyDescent="0.25">
      <c r="A4" s="16"/>
      <c r="B4" s="17" t="s">
        <v>1</v>
      </c>
      <c r="C4" s="18" t="s">
        <v>6</v>
      </c>
      <c r="D4" s="26" t="s">
        <v>1</v>
      </c>
      <c r="E4" s="29" t="s">
        <v>7</v>
      </c>
      <c r="F4" s="25" t="s">
        <v>1</v>
      </c>
    </row>
    <row r="5" spans="1:6" x14ac:dyDescent="0.25">
      <c r="A5" s="19">
        <v>1</v>
      </c>
      <c r="B5" s="20">
        <v>114960.1695</v>
      </c>
      <c r="C5" s="21">
        <f>B5*2%</f>
        <v>2299.2033900000001</v>
      </c>
      <c r="D5" s="27">
        <f>B5+C5</f>
        <v>117259.37289</v>
      </c>
      <c r="E5" s="30">
        <f>D5*2%</f>
        <v>2345.1874578000002</v>
      </c>
      <c r="F5" s="31">
        <f>D5+E5</f>
        <v>119604.5603478</v>
      </c>
    </row>
    <row r="6" spans="1:6" x14ac:dyDescent="0.25">
      <c r="A6" s="19">
        <v>2</v>
      </c>
      <c r="B6" s="20">
        <v>117604.2687</v>
      </c>
      <c r="C6" s="21">
        <f>B6*2%</f>
        <v>2352.0853740000002</v>
      </c>
      <c r="D6" s="27">
        <f>B6+C6</f>
        <v>119956.354074</v>
      </c>
      <c r="E6" s="30">
        <f t="shared" ref="E6:E8" si="0">D6*2%</f>
        <v>2399.12708148</v>
      </c>
      <c r="F6" s="31">
        <f t="shared" ref="F6:F8" si="1">D6+E6</f>
        <v>122355.48115548</v>
      </c>
    </row>
    <row r="7" spans="1:6" x14ac:dyDescent="0.25">
      <c r="A7" s="19">
        <v>3</v>
      </c>
      <c r="B7" s="20">
        <v>120308.55380000001</v>
      </c>
      <c r="C7" s="21">
        <f>B7*2%</f>
        <v>2406.1710760000001</v>
      </c>
      <c r="D7" s="27">
        <f>B7+C7</f>
        <v>122714.72487600001</v>
      </c>
      <c r="E7" s="30">
        <f t="shared" si="0"/>
        <v>2454.2944975200003</v>
      </c>
      <c r="F7" s="31">
        <f t="shared" si="1"/>
        <v>125169.01937352</v>
      </c>
    </row>
    <row r="8" spans="1:6" ht="15.75" thickBot="1" x14ac:dyDescent="0.3">
      <c r="A8" s="22">
        <v>4</v>
      </c>
      <c r="B8" s="23">
        <v>123076.0851</v>
      </c>
      <c r="C8" s="24">
        <f>B8*2%</f>
        <v>2461.521702</v>
      </c>
      <c r="D8" s="28">
        <f>B8+C8</f>
        <v>125537.60680199999</v>
      </c>
      <c r="E8" s="32">
        <f t="shared" si="0"/>
        <v>2510.7521360400001</v>
      </c>
      <c r="F8" s="33">
        <f t="shared" si="1"/>
        <v>128048.35893803999</v>
      </c>
    </row>
  </sheetData>
  <mergeCells count="2">
    <mergeCell ref="C3:D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C1" workbookViewId="0">
      <selection activeCell="C25" sqref="C25"/>
    </sheetView>
  </sheetViews>
  <sheetFormatPr defaultRowHeight="15" x14ac:dyDescent="0.25"/>
  <cols>
    <col min="1" max="1" width="18.7109375" bestFit="1" customWidth="1"/>
    <col min="2" max="2" width="8.42578125" bestFit="1" customWidth="1"/>
    <col min="3" max="5" width="20.7109375" bestFit="1" customWidth="1"/>
    <col min="6" max="6" width="9.140625" style="8"/>
    <col min="7" max="7" width="20.7109375" style="7" bestFit="1" customWidth="1"/>
  </cols>
  <sheetData>
    <row r="1" spans="1:7" x14ac:dyDescent="0.25">
      <c r="A1" t="s">
        <v>2</v>
      </c>
    </row>
    <row r="2" spans="1:7" ht="15.75" thickBot="1" x14ac:dyDescent="0.3"/>
    <row r="3" spans="1:7" ht="45.75" thickBot="1" x14ac:dyDescent="0.3">
      <c r="A3" s="1" t="s">
        <v>0</v>
      </c>
      <c r="B3" s="3" t="s">
        <v>1</v>
      </c>
      <c r="C3" s="4" t="s">
        <v>3</v>
      </c>
      <c r="D3" s="4" t="s">
        <v>4</v>
      </c>
      <c r="E3" s="4" t="s">
        <v>5</v>
      </c>
      <c r="F3" s="10" t="s">
        <v>7</v>
      </c>
      <c r="G3" s="4" t="s">
        <v>5</v>
      </c>
    </row>
    <row r="4" spans="1:7" ht="15.75" thickBot="1" x14ac:dyDescent="0.3">
      <c r="A4" s="2">
        <v>1</v>
      </c>
      <c r="B4" s="5">
        <v>72816</v>
      </c>
      <c r="C4" s="4">
        <v>73544.160000000003</v>
      </c>
      <c r="D4" s="6">
        <f>C4*1.01</f>
        <v>74279.601600000009</v>
      </c>
      <c r="E4" s="6">
        <f>D4*1.02</f>
        <v>75765.19363200001</v>
      </c>
      <c r="F4" s="11">
        <f>E4*2%</f>
        <v>1515.3038726400002</v>
      </c>
      <c r="G4" s="12">
        <f>E4+F4</f>
        <v>77280.497504640007</v>
      </c>
    </row>
    <row r="5" spans="1:7" ht="15.75" thickBot="1" x14ac:dyDescent="0.3">
      <c r="A5" s="2">
        <v>2</v>
      </c>
      <c r="B5" s="5">
        <v>74492</v>
      </c>
      <c r="C5" s="4">
        <v>75236.92</v>
      </c>
      <c r="D5" s="6">
        <f t="shared" ref="D5:D9" si="0">C5*1.01</f>
        <v>75989.289199999999</v>
      </c>
      <c r="E5" s="6">
        <f t="shared" ref="E5:E9" si="1">D5*1.02</f>
        <v>77509.074984000006</v>
      </c>
      <c r="F5" s="11">
        <f t="shared" ref="F5:F9" si="2">E5*2%</f>
        <v>1550.1814996800001</v>
      </c>
      <c r="G5" s="12">
        <f t="shared" ref="G5:G9" si="3">E5+F5</f>
        <v>79059.256483680001</v>
      </c>
    </row>
    <row r="6" spans="1:7" ht="15.75" thickBot="1" x14ac:dyDescent="0.3">
      <c r="A6" s="2">
        <v>3</v>
      </c>
      <c r="B6" s="5">
        <v>76206</v>
      </c>
      <c r="C6" s="4">
        <v>76968.06</v>
      </c>
      <c r="D6" s="6">
        <f t="shared" si="0"/>
        <v>77737.740600000005</v>
      </c>
      <c r="E6" s="6">
        <f t="shared" si="1"/>
        <v>79292.495412000004</v>
      </c>
      <c r="F6" s="11">
        <f t="shared" si="2"/>
        <v>1585.8499082400001</v>
      </c>
      <c r="G6" s="12">
        <f t="shared" si="3"/>
        <v>80878.345320239998</v>
      </c>
    </row>
    <row r="7" spans="1:7" ht="15.75" thickBot="1" x14ac:dyDescent="0.3">
      <c r="A7" s="2">
        <v>4</v>
      </c>
      <c r="B7" s="5">
        <v>77958</v>
      </c>
      <c r="C7" s="4">
        <v>78737.58</v>
      </c>
      <c r="D7" s="6">
        <f t="shared" si="0"/>
        <v>79524.955799999996</v>
      </c>
      <c r="E7" s="6">
        <f t="shared" si="1"/>
        <v>81115.454916000002</v>
      </c>
      <c r="F7" s="11">
        <f t="shared" si="2"/>
        <v>1622.30909832</v>
      </c>
      <c r="G7" s="12">
        <f t="shared" si="3"/>
        <v>82737.764014319997</v>
      </c>
    </row>
    <row r="8" spans="1:7" ht="15.75" thickBot="1" x14ac:dyDescent="0.3">
      <c r="A8" s="2">
        <v>5</v>
      </c>
      <c r="B8" s="5">
        <v>79751</v>
      </c>
      <c r="C8" s="4">
        <v>80548.509999999995</v>
      </c>
      <c r="D8" s="6">
        <f t="shared" si="0"/>
        <v>81353.9951</v>
      </c>
      <c r="E8" s="6">
        <f t="shared" si="1"/>
        <v>82981.075001999998</v>
      </c>
      <c r="F8" s="11">
        <f t="shared" si="2"/>
        <v>1659.62150004</v>
      </c>
      <c r="G8" s="12">
        <f t="shared" si="3"/>
        <v>84640.696502039995</v>
      </c>
    </row>
    <row r="9" spans="1:7" ht="15.75" thickBot="1" x14ac:dyDescent="0.3">
      <c r="A9" s="2">
        <v>6</v>
      </c>
      <c r="B9" s="5">
        <v>81585</v>
      </c>
      <c r="C9" s="4">
        <v>82400.850000000006</v>
      </c>
      <c r="D9" s="6">
        <f t="shared" si="0"/>
        <v>83224.858500000002</v>
      </c>
      <c r="E9" s="6">
        <f t="shared" si="1"/>
        <v>84889.355670000004</v>
      </c>
      <c r="F9" s="11">
        <f t="shared" si="2"/>
        <v>1697.7871134000002</v>
      </c>
      <c r="G9" s="12">
        <f t="shared" si="3"/>
        <v>86587.142783400006</v>
      </c>
    </row>
    <row r="12" spans="1:7" x14ac:dyDescent="0.25">
      <c r="C12" s="8"/>
      <c r="D12" s="8"/>
      <c r="E12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O9" sqref="O9"/>
    </sheetView>
  </sheetViews>
  <sheetFormatPr defaultRowHeight="15" x14ac:dyDescent="0.25"/>
  <cols>
    <col min="7" max="7" width="12.7109375" bestFit="1" customWidth="1"/>
    <col min="8" max="8" width="7" style="7" bestFit="1" customWidth="1"/>
  </cols>
  <sheetData>
    <row r="1" spans="1:8" x14ac:dyDescent="0.25">
      <c r="A1" t="s">
        <v>13</v>
      </c>
    </row>
    <row r="3" spans="1:8" ht="15.75" x14ac:dyDescent="0.25">
      <c r="A3" s="46" t="s">
        <v>10</v>
      </c>
      <c r="B3" s="48" t="s">
        <v>11</v>
      </c>
      <c r="C3" s="48">
        <v>2015</v>
      </c>
      <c r="D3" s="48">
        <v>2016</v>
      </c>
      <c r="E3" s="43">
        <v>2017</v>
      </c>
      <c r="F3" s="43">
        <v>2018</v>
      </c>
      <c r="G3" s="44">
        <v>43556</v>
      </c>
      <c r="H3" s="45"/>
    </row>
    <row r="4" spans="1:8" ht="15.75" x14ac:dyDescent="0.25">
      <c r="A4" s="47"/>
      <c r="B4" s="48"/>
      <c r="C4" s="48"/>
      <c r="D4" s="48"/>
      <c r="E4" s="43"/>
      <c r="F4" s="43"/>
      <c r="G4" s="38" t="s">
        <v>7</v>
      </c>
      <c r="H4" s="49" t="s">
        <v>1</v>
      </c>
    </row>
    <row r="5" spans="1:8" ht="15.75" x14ac:dyDescent="0.25">
      <c r="A5" s="35"/>
      <c r="B5" s="36">
        <v>1</v>
      </c>
      <c r="C5" s="36">
        <v>52971</v>
      </c>
      <c r="D5" s="36">
        <v>53500</v>
      </c>
      <c r="E5" s="35">
        <v>54035</v>
      </c>
      <c r="F5" s="35">
        <v>55116</v>
      </c>
      <c r="G5" s="34">
        <f>F5*2%</f>
        <v>1102.32</v>
      </c>
      <c r="H5" s="49">
        <f>F5+G5</f>
        <v>56218.32</v>
      </c>
    </row>
    <row r="6" spans="1:8" ht="15.75" x14ac:dyDescent="0.25">
      <c r="A6" s="35"/>
      <c r="B6" s="36">
        <v>2</v>
      </c>
      <c r="C6" s="36">
        <v>54023</v>
      </c>
      <c r="D6" s="36">
        <v>54563</v>
      </c>
      <c r="E6" s="35">
        <v>55109</v>
      </c>
      <c r="F6" s="35">
        <v>56211</v>
      </c>
      <c r="G6" s="34">
        <f t="shared" ref="G6:G13" si="0">F6*2%</f>
        <v>1124.22</v>
      </c>
      <c r="H6" s="49">
        <f t="shared" ref="H6:H13" si="1">F6+G6</f>
        <v>57335.22</v>
      </c>
    </row>
    <row r="7" spans="1:8" ht="15.75" x14ac:dyDescent="0.25">
      <c r="A7" s="35"/>
      <c r="B7" s="36">
        <v>3</v>
      </c>
      <c r="C7" s="36">
        <v>55123</v>
      </c>
      <c r="D7" s="36">
        <v>55674</v>
      </c>
      <c r="E7" s="35">
        <v>56231</v>
      </c>
      <c r="F7" s="35">
        <v>57356</v>
      </c>
      <c r="G7" s="34">
        <f t="shared" si="0"/>
        <v>1147.1200000000001</v>
      </c>
      <c r="H7" s="49">
        <f t="shared" si="1"/>
        <v>58503.12</v>
      </c>
    </row>
    <row r="8" spans="1:8" ht="15.75" x14ac:dyDescent="0.25">
      <c r="A8" s="35"/>
      <c r="B8" s="36">
        <v>4</v>
      </c>
      <c r="C8" s="36">
        <v>56224</v>
      </c>
      <c r="D8" s="36">
        <v>56786</v>
      </c>
      <c r="E8" s="35">
        <v>57354</v>
      </c>
      <c r="F8" s="35">
        <v>58501</v>
      </c>
      <c r="G8" s="34">
        <f t="shared" si="0"/>
        <v>1170.02</v>
      </c>
      <c r="H8" s="49">
        <f t="shared" si="1"/>
        <v>59671.02</v>
      </c>
    </row>
    <row r="9" spans="1:8" ht="15.75" x14ac:dyDescent="0.25">
      <c r="A9" s="35" t="s">
        <v>12</v>
      </c>
      <c r="B9" s="36">
        <v>5</v>
      </c>
      <c r="C9" s="36">
        <v>57325</v>
      </c>
      <c r="D9" s="36">
        <v>57898</v>
      </c>
      <c r="E9" s="35">
        <v>58477</v>
      </c>
      <c r="F9" s="35">
        <v>59647</v>
      </c>
      <c r="G9" s="34">
        <f t="shared" si="0"/>
        <v>1192.94</v>
      </c>
      <c r="H9" s="49">
        <f t="shared" si="1"/>
        <v>60839.94</v>
      </c>
    </row>
    <row r="10" spans="1:8" ht="15.75" x14ac:dyDescent="0.25">
      <c r="A10" s="37"/>
      <c r="B10" s="36">
        <v>6</v>
      </c>
      <c r="C10" s="36">
        <v>58425</v>
      </c>
      <c r="D10" s="36">
        <v>59009</v>
      </c>
      <c r="E10" s="35">
        <v>59599</v>
      </c>
      <c r="F10" s="35">
        <v>60791</v>
      </c>
      <c r="G10" s="34">
        <f t="shared" si="0"/>
        <v>1215.82</v>
      </c>
      <c r="H10" s="49">
        <f t="shared" si="1"/>
        <v>62006.82</v>
      </c>
    </row>
    <row r="11" spans="1:8" ht="15.75" x14ac:dyDescent="0.25">
      <c r="A11" s="37"/>
      <c r="B11" s="36">
        <v>7</v>
      </c>
      <c r="C11" s="36">
        <v>59526</v>
      </c>
      <c r="D11" s="36">
        <v>60121</v>
      </c>
      <c r="E11" s="35">
        <v>60722</v>
      </c>
      <c r="F11" s="35">
        <v>61936</v>
      </c>
      <c r="G11" s="34">
        <f t="shared" si="0"/>
        <v>1238.72</v>
      </c>
      <c r="H11" s="49">
        <f t="shared" si="1"/>
        <v>63174.720000000001</v>
      </c>
    </row>
    <row r="12" spans="1:8" ht="15.75" x14ac:dyDescent="0.25">
      <c r="A12" s="37"/>
      <c r="B12" s="36">
        <v>8</v>
      </c>
      <c r="C12" s="36">
        <v>60626</v>
      </c>
      <c r="D12" s="36">
        <v>61232</v>
      </c>
      <c r="E12" s="35">
        <v>61844</v>
      </c>
      <c r="F12" s="35">
        <v>63081</v>
      </c>
      <c r="G12" s="34">
        <f t="shared" si="0"/>
        <v>1261.6200000000001</v>
      </c>
      <c r="H12" s="49">
        <f t="shared" si="1"/>
        <v>64342.62</v>
      </c>
    </row>
    <row r="13" spans="1:8" ht="15.75" x14ac:dyDescent="0.25">
      <c r="A13" s="37"/>
      <c r="B13" s="36">
        <v>9</v>
      </c>
      <c r="C13" s="36">
        <v>61727</v>
      </c>
      <c r="D13" s="36">
        <v>62344</v>
      </c>
      <c r="E13" s="35">
        <v>62967</v>
      </c>
      <c r="F13" s="35">
        <v>64226</v>
      </c>
      <c r="G13" s="34">
        <f t="shared" si="0"/>
        <v>1284.52</v>
      </c>
      <c r="H13" s="49">
        <f t="shared" si="1"/>
        <v>65510.52</v>
      </c>
    </row>
  </sheetData>
  <mergeCells count="7">
    <mergeCell ref="F3:F4"/>
    <mergeCell ref="G3:H3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Cex</vt:lpstr>
      <vt:lpstr>Directors</vt:lpstr>
      <vt:lpstr>HoS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pdhillon</dc:creator>
  <cp:lastModifiedBy>PDHILLON</cp:lastModifiedBy>
  <dcterms:created xsi:type="dcterms:W3CDTF">2016-12-20T12:58:15Z</dcterms:created>
  <dcterms:modified xsi:type="dcterms:W3CDTF">2019-04-04T12:24:30Z</dcterms:modified>
</cp:coreProperties>
</file>