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3210" windowWidth="16380" windowHeight="9330" activeTab="12"/>
  </bookViews>
  <sheets>
    <sheet name="01" sheetId="1" r:id="rId1"/>
    <sheet name="02" sheetId="4" r:id="rId2"/>
    <sheet name="03" sheetId="5" r:id="rId3"/>
    <sheet name="04" sheetId="6" r:id="rId4"/>
    <sheet name="05" sheetId="7" r:id="rId5"/>
    <sheet name="06" sheetId="8" r:id="rId6"/>
    <sheet name="07" sheetId="9" r:id="rId7"/>
    <sheet name="08" sheetId="10" r:id="rId8"/>
    <sheet name="09" sheetId="11" r:id="rId9"/>
    <sheet name="10" sheetId="12" r:id="rId10"/>
    <sheet name="11" sheetId="13" r:id="rId11"/>
    <sheet name="12" sheetId="14" r:id="rId12"/>
    <sheet name="Year overview" sheetId="15" r:id="rId13"/>
    <sheet name="Chart1" sheetId="16" r:id="rId14"/>
  </sheets>
  <definedNames>
    <definedName name="_xlnm._FilterDatabase" localSheetId="12" hidden="1">'Year overview'!$A$3:$C$368</definedName>
  </definedNames>
  <calcPr calcId="125725"/>
</workbook>
</file>

<file path=xl/calcChain.xml><?xml version="1.0" encoding="utf-8"?>
<calcChain xmlns="http://schemas.openxmlformats.org/spreadsheetml/2006/main">
  <c r="A366" i="15"/>
  <c r="B366"/>
  <c r="C366"/>
  <c r="A367"/>
  <c r="B367"/>
  <c r="C367"/>
  <c r="A368"/>
  <c r="B368"/>
  <c r="C36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B338"/>
  <c r="C338"/>
  <c r="A33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A327"/>
  <c r="B327"/>
  <c r="A328"/>
  <c r="B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B308"/>
  <c r="C308"/>
  <c r="A308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B277"/>
  <c r="C277"/>
  <c r="A277"/>
  <c r="A273"/>
  <c r="B273"/>
  <c r="C273"/>
  <c r="A274"/>
  <c r="B274"/>
  <c r="C274"/>
  <c r="A275"/>
  <c r="B275"/>
  <c r="C275"/>
  <c r="A276"/>
  <c r="B276"/>
  <c r="C276"/>
  <c r="A269"/>
  <c r="B269"/>
  <c r="C269"/>
  <c r="A270"/>
  <c r="B270"/>
  <c r="C270"/>
  <c r="A271"/>
  <c r="B271"/>
  <c r="C271"/>
  <c r="A272"/>
  <c r="B272"/>
  <c r="C272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B247"/>
  <c r="C247"/>
  <c r="A247"/>
  <c r="A244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B244"/>
  <c r="A245"/>
  <c r="B245"/>
  <c r="C245"/>
  <c r="A246"/>
  <c r="B246"/>
  <c r="C246"/>
  <c r="B216"/>
  <c r="C216"/>
  <c r="A216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A213"/>
  <c r="B213"/>
  <c r="A214"/>
  <c r="B214"/>
  <c r="A215"/>
  <c r="B215"/>
  <c r="C215"/>
  <c r="B185"/>
  <c r="C185"/>
  <c r="A185"/>
  <c r="A184"/>
  <c r="B184"/>
  <c r="C184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A183"/>
  <c r="B183"/>
  <c r="C183"/>
  <c r="B155"/>
  <c r="C155"/>
  <c r="A155"/>
  <c r="A152"/>
  <c r="B152"/>
  <c r="C152"/>
  <c r="A153"/>
  <c r="B153"/>
  <c r="C153"/>
  <c r="A154"/>
  <c r="B154"/>
  <c r="C154"/>
  <c r="A148"/>
  <c r="B148"/>
  <c r="C148"/>
  <c r="A149"/>
  <c r="B149"/>
  <c r="C149"/>
  <c r="A150"/>
  <c r="B150"/>
  <c r="C150"/>
  <c r="A151"/>
  <c r="B151"/>
  <c r="C151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B124"/>
  <c r="C124"/>
  <c r="A124"/>
  <c r="A123"/>
  <c r="B123"/>
  <c r="C123"/>
  <c r="A108"/>
  <c r="B108"/>
  <c r="C108"/>
  <c r="A109"/>
  <c r="B109"/>
  <c r="C109"/>
  <c r="A110"/>
  <c r="B110"/>
  <c r="C110"/>
  <c r="A111"/>
  <c r="B111"/>
  <c r="C111"/>
  <c r="A112"/>
  <c r="B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B94"/>
  <c r="C94"/>
  <c r="A94"/>
  <c r="A92"/>
  <c r="B92"/>
  <c r="C92"/>
  <c r="A93"/>
  <c r="B93"/>
  <c r="C93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B63"/>
  <c r="C63"/>
  <c r="A63"/>
  <c r="A60"/>
  <c r="B60"/>
  <c r="C60"/>
  <c r="A61"/>
  <c r="B61"/>
  <c r="C61"/>
  <c r="A62"/>
  <c r="B62"/>
  <c r="C62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A53"/>
  <c r="B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B34"/>
  <c r="C34"/>
  <c r="A34"/>
  <c r="A3"/>
  <c r="B3"/>
  <c r="C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B1"/>
  <c r="C1"/>
  <c r="A1"/>
  <c r="H3" i="7"/>
  <c r="H4"/>
  <c r="H5"/>
  <c r="H6"/>
  <c r="H7"/>
  <c r="H8"/>
  <c r="H9"/>
  <c r="H10"/>
  <c r="H11"/>
  <c r="H12"/>
  <c r="H13"/>
  <c r="H14"/>
  <c r="H15"/>
  <c r="H16"/>
  <c r="H17"/>
  <c r="H18"/>
  <c r="H19"/>
  <c r="H21"/>
  <c r="H22"/>
  <c r="H23"/>
  <c r="H24"/>
  <c r="H25"/>
  <c r="H26"/>
  <c r="H27"/>
  <c r="H28"/>
  <c r="H29"/>
  <c r="H30"/>
  <c r="H31"/>
  <c r="H32"/>
  <c r="H33"/>
  <c r="F7" i="15" l="1"/>
  <c r="F5"/>
  <c r="F6"/>
  <c r="H367" s="1"/>
  <c r="H45"/>
  <c r="H13"/>
  <c r="H348"/>
  <c r="H316"/>
  <c r="H284"/>
  <c r="H252"/>
  <c r="H220"/>
  <c r="H188"/>
  <c r="H156"/>
  <c r="H124"/>
  <c r="H92"/>
  <c r="H60"/>
  <c r="H28"/>
  <c r="F3"/>
  <c r="F4"/>
  <c r="H12" l="1"/>
  <c r="H44"/>
  <c r="H76"/>
  <c r="H108"/>
  <c r="H140"/>
  <c r="H172"/>
  <c r="H204"/>
  <c r="H236"/>
  <c r="H268"/>
  <c r="H300"/>
  <c r="H332"/>
  <c r="H364"/>
  <c r="H29"/>
  <c r="H61"/>
  <c r="H4"/>
  <c r="H20"/>
  <c r="H36"/>
  <c r="H52"/>
  <c r="H68"/>
  <c r="H84"/>
  <c r="H100"/>
  <c r="H116"/>
  <c r="H132"/>
  <c r="H148"/>
  <c r="H164"/>
  <c r="H180"/>
  <c r="H196"/>
  <c r="H212"/>
  <c r="H228"/>
  <c r="H244"/>
  <c r="H260"/>
  <c r="H276"/>
  <c r="H292"/>
  <c r="H308"/>
  <c r="H324"/>
  <c r="H340"/>
  <c r="H356"/>
  <c r="H5"/>
  <c r="H21"/>
  <c r="H37"/>
  <c r="H53"/>
  <c r="H69"/>
  <c r="H77"/>
  <c r="H85"/>
  <c r="H93"/>
  <c r="H101"/>
  <c r="H109"/>
  <c r="H117"/>
  <c r="H125"/>
  <c r="H133"/>
  <c r="H141"/>
  <c r="H149"/>
  <c r="H157"/>
  <c r="H165"/>
  <c r="H8"/>
  <c r="H16"/>
  <c r="H24"/>
  <c r="H32"/>
  <c r="H40"/>
  <c r="H48"/>
  <c r="H56"/>
  <c r="H64"/>
  <c r="H72"/>
  <c r="H80"/>
  <c r="H88"/>
  <c r="H96"/>
  <c r="H104"/>
  <c r="H112"/>
  <c r="H120"/>
  <c r="H128"/>
  <c r="H136"/>
  <c r="H144"/>
  <c r="H152"/>
  <c r="H160"/>
  <c r="H168"/>
  <c r="H176"/>
  <c r="H184"/>
  <c r="H192"/>
  <c r="H200"/>
  <c r="H208"/>
  <c r="H216"/>
  <c r="H224"/>
  <c r="H232"/>
  <c r="H240"/>
  <c r="H248"/>
  <c r="H256"/>
  <c r="H264"/>
  <c r="H272"/>
  <c r="H280"/>
  <c r="H288"/>
  <c r="H296"/>
  <c r="H304"/>
  <c r="H312"/>
  <c r="H320"/>
  <c r="H328"/>
  <c r="H336"/>
  <c r="H344"/>
  <c r="H352"/>
  <c r="H360"/>
  <c r="H368"/>
  <c r="H9"/>
  <c r="H17"/>
  <c r="H25"/>
  <c r="H33"/>
  <c r="H41"/>
  <c r="H49"/>
  <c r="H57"/>
  <c r="H65"/>
  <c r="H73"/>
  <c r="H81"/>
  <c r="H89"/>
  <c r="H97"/>
  <c r="H105"/>
  <c r="H113"/>
  <c r="H121"/>
  <c r="H129"/>
  <c r="H137"/>
  <c r="H145"/>
  <c r="H153"/>
  <c r="H161"/>
  <c r="H169"/>
  <c r="H173"/>
  <c r="H177"/>
  <c r="H181"/>
  <c r="H185"/>
  <c r="H189"/>
  <c r="H193"/>
  <c r="H197"/>
  <c r="H201"/>
  <c r="H205"/>
  <c r="H209"/>
  <c r="H213"/>
  <c r="H217"/>
  <c r="H221"/>
  <c r="H225"/>
  <c r="H229"/>
  <c r="H233"/>
  <c r="H237"/>
  <c r="H241"/>
  <c r="H245"/>
  <c r="H249"/>
  <c r="H253"/>
  <c r="H257"/>
  <c r="H261"/>
  <c r="H265"/>
  <c r="H269"/>
  <c r="H273"/>
  <c r="H277"/>
  <c r="H281"/>
  <c r="H285"/>
  <c r="H289"/>
  <c r="H293"/>
  <c r="H297"/>
  <c r="H301"/>
  <c r="H305"/>
  <c r="H309"/>
  <c r="H313"/>
  <c r="H317"/>
  <c r="H321"/>
  <c r="H325"/>
  <c r="H329"/>
  <c r="H333"/>
  <c r="H337"/>
  <c r="H341"/>
  <c r="H345"/>
  <c r="H349"/>
  <c r="H353"/>
  <c r="H357"/>
  <c r="H361"/>
  <c r="H365"/>
  <c r="H6"/>
  <c r="H10"/>
  <c r="H14"/>
  <c r="H18"/>
  <c r="H22"/>
  <c r="H26"/>
  <c r="H30"/>
  <c r="H34"/>
  <c r="H38"/>
  <c r="H42"/>
  <c r="H46"/>
  <c r="H50"/>
  <c r="H54"/>
  <c r="H58"/>
  <c r="H62"/>
  <c r="H66"/>
  <c r="H70"/>
  <c r="H74"/>
  <c r="H78"/>
  <c r="H82"/>
  <c r="H86"/>
  <c r="H90"/>
  <c r="H94"/>
  <c r="H98"/>
  <c r="H102"/>
  <c r="H106"/>
  <c r="H110"/>
  <c r="H114"/>
  <c r="H118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214"/>
  <c r="H218"/>
  <c r="H222"/>
  <c r="H226"/>
  <c r="H230"/>
  <c r="H234"/>
  <c r="H238"/>
  <c r="H242"/>
  <c r="H246"/>
  <c r="H250"/>
  <c r="H254"/>
  <c r="H258"/>
  <c r="H262"/>
  <c r="H266"/>
  <c r="H270"/>
  <c r="H274"/>
  <c r="H278"/>
  <c r="H282"/>
  <c r="H286"/>
  <c r="H290"/>
  <c r="H294"/>
  <c r="H298"/>
  <c r="H302"/>
  <c r="H306"/>
  <c r="H310"/>
  <c r="H314"/>
  <c r="H318"/>
  <c r="H322"/>
  <c r="H326"/>
  <c r="H330"/>
  <c r="H334"/>
  <c r="H338"/>
  <c r="H342"/>
  <c r="H346"/>
  <c r="H350"/>
  <c r="H354"/>
  <c r="H358"/>
  <c r="H362"/>
  <c r="H366"/>
  <c r="H3"/>
  <c r="H7"/>
  <c r="H11"/>
  <c r="H15"/>
  <c r="H19"/>
  <c r="H23"/>
  <c r="H27"/>
  <c r="H31"/>
  <c r="H35"/>
  <c r="H39"/>
  <c r="H43"/>
  <c r="H47"/>
  <c r="H51"/>
  <c r="H55"/>
  <c r="H59"/>
  <c r="H63"/>
  <c r="H67"/>
  <c r="H71"/>
  <c r="H75"/>
  <c r="H79"/>
  <c r="H83"/>
  <c r="H87"/>
  <c r="H91"/>
  <c r="H95"/>
  <c r="H99"/>
  <c r="H103"/>
  <c r="H107"/>
  <c r="H111"/>
  <c r="H115"/>
  <c r="H119"/>
  <c r="H123"/>
  <c r="H127"/>
  <c r="H131"/>
  <c r="H135"/>
  <c r="H139"/>
  <c r="H143"/>
  <c r="H147"/>
  <c r="H151"/>
  <c r="H155"/>
  <c r="H159"/>
  <c r="H163"/>
  <c r="H167"/>
  <c r="H171"/>
  <c r="H175"/>
  <c r="H179"/>
  <c r="H183"/>
  <c r="H187"/>
  <c r="H191"/>
  <c r="H195"/>
  <c r="H199"/>
  <c r="H203"/>
  <c r="H207"/>
  <c r="H211"/>
  <c r="H215"/>
  <c r="H219"/>
  <c r="H223"/>
  <c r="H227"/>
  <c r="H231"/>
  <c r="H235"/>
  <c r="H239"/>
  <c r="H243"/>
  <c r="H247"/>
  <c r="H251"/>
  <c r="H255"/>
  <c r="H259"/>
  <c r="H263"/>
  <c r="H267"/>
  <c r="H271"/>
  <c r="H275"/>
  <c r="H279"/>
  <c r="H283"/>
  <c r="H287"/>
  <c r="H291"/>
  <c r="H295"/>
  <c r="H299"/>
  <c r="H303"/>
  <c r="H307"/>
  <c r="H311"/>
  <c r="H315"/>
  <c r="H319"/>
  <c r="H323"/>
  <c r="H327"/>
  <c r="H331"/>
  <c r="H335"/>
  <c r="H339"/>
  <c r="H343"/>
  <c r="H347"/>
  <c r="H351"/>
  <c r="H355"/>
  <c r="H359"/>
  <c r="H363"/>
</calcChain>
</file>

<file path=xl/comments1.xml><?xml version="1.0" encoding="utf-8"?>
<comments xmlns="http://schemas.openxmlformats.org/spreadsheetml/2006/main">
  <authors>
    <author>Ian Stone</author>
  </authors>
  <commentList>
    <comment ref="C21" authorId="0">
      <text>
        <r>
          <rPr>
            <b/>
            <sz val="9"/>
            <color indexed="81"/>
            <rFont val="Tahoma"/>
            <family val="2"/>
          </rPr>
          <t>Ian Stone:</t>
        </r>
        <r>
          <rPr>
            <sz val="9"/>
            <color indexed="81"/>
            <rFont val="Tahoma"/>
            <family val="2"/>
          </rPr>
          <t xml:space="preserve">
Data lost due to power failure</t>
        </r>
      </text>
    </comment>
  </commentList>
</comments>
</file>

<file path=xl/sharedStrings.xml><?xml version="1.0" encoding="utf-8"?>
<sst xmlns="http://schemas.openxmlformats.org/spreadsheetml/2006/main" count="1061" uniqueCount="48">
  <si>
    <t>Sa</t>
  </si>
  <si>
    <t>Su</t>
  </si>
  <si>
    <t>M</t>
  </si>
  <si>
    <t>Tu</t>
  </si>
  <si>
    <t>W</t>
  </si>
  <si>
    <t>Th</t>
  </si>
  <si>
    <t>F</t>
  </si>
  <si>
    <t>Date</t>
  </si>
  <si>
    <t>Day</t>
  </si>
  <si>
    <t>24 hour mean PM10 (ug/m3)</t>
  </si>
  <si>
    <t>0 x exceedences</t>
  </si>
  <si>
    <t>WSW</t>
  </si>
  <si>
    <t>SW</t>
  </si>
  <si>
    <t>WNW</t>
  </si>
  <si>
    <t>NE</t>
  </si>
  <si>
    <t>NNE</t>
  </si>
  <si>
    <t>N</t>
  </si>
  <si>
    <t>NNW</t>
  </si>
  <si>
    <t>E</t>
  </si>
  <si>
    <t>NW</t>
  </si>
  <si>
    <t>SSW</t>
  </si>
  <si>
    <t>SSE</t>
  </si>
  <si>
    <t>SE</t>
  </si>
  <si>
    <t>Bradgate Drive - Leicester</t>
  </si>
  <si>
    <t>Leicester Centre (AURN) - provisional data</t>
  </si>
  <si>
    <t>Dominant wind direction</t>
  </si>
  <si>
    <t>Bradgate Drive - 24 hour mean PM10 (ug/m3)</t>
  </si>
  <si>
    <t>S</t>
  </si>
  <si>
    <t>ENE</t>
  </si>
  <si>
    <t>* Data failed QC</t>
  </si>
  <si>
    <t>*</t>
  </si>
  <si>
    <t>ESE</t>
  </si>
  <si>
    <t>W*</t>
  </si>
  <si>
    <t>Bradgate Drive - Leicester showing additional locally derived PM10</t>
  </si>
  <si>
    <t>count</t>
  </si>
  <si>
    <t>min</t>
  </si>
  <si>
    <t>max</t>
  </si>
  <si>
    <t>mean</t>
  </si>
  <si>
    <t>over 50</t>
  </si>
  <si>
    <t>annual mean</t>
  </si>
  <si>
    <t>daily mean aqs</t>
  </si>
  <si>
    <t>Leicester Centre</t>
  </si>
  <si>
    <t>PM10 particulate matter (Hourly measured)</t>
  </si>
  <si>
    <t>status/unit</t>
  </si>
  <si>
    <t>R ugm-3 (TEOM FDMS)</t>
  </si>
  <si>
    <t xml:space="preserve"> </t>
  </si>
  <si>
    <t>P ugm-3 (TEOM FDMS)</t>
  </si>
  <si>
    <t>annual mean aqs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</si>
</sst>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4" fillId="0" borderId="0" xfId="0" applyNumberFormat="1" applyFont="1"/>
    <xf numFmtId="2" fontId="0" fillId="0" borderId="0" xfId="0" applyNumberFormat="1"/>
    <xf numFmtId="0" fontId="4" fillId="0" borderId="0" xfId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January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12"/>
          <c:h val="0.6371699770982475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'01'!$A$3:$A$33</c:f>
              <c:numCache>
                <c:formatCode>dd/mm/yyyy</c:formatCode>
                <c:ptCount val="31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</c:numCache>
            </c:numRef>
          </c:cat>
          <c:val>
            <c:numRef>
              <c:f>'01'!$C$3:$C$33</c:f>
              <c:numCache>
                <c:formatCode>General</c:formatCode>
                <c:ptCount val="31"/>
                <c:pt idx="0">
                  <c:v>9.1</c:v>
                </c:pt>
                <c:pt idx="1">
                  <c:v>8.3000000000000007</c:v>
                </c:pt>
                <c:pt idx="2">
                  <c:v>9.6</c:v>
                </c:pt>
                <c:pt idx="3">
                  <c:v>13.8</c:v>
                </c:pt>
                <c:pt idx="4">
                  <c:v>13.8</c:v>
                </c:pt>
                <c:pt idx="5">
                  <c:v>10.1</c:v>
                </c:pt>
                <c:pt idx="6">
                  <c:v>10</c:v>
                </c:pt>
                <c:pt idx="7">
                  <c:v>7.9</c:v>
                </c:pt>
                <c:pt idx="8">
                  <c:v>8.3000000000000007</c:v>
                </c:pt>
                <c:pt idx="9">
                  <c:v>18.8</c:v>
                </c:pt>
                <c:pt idx="10">
                  <c:v>6.7</c:v>
                </c:pt>
                <c:pt idx="11">
                  <c:v>10.8</c:v>
                </c:pt>
                <c:pt idx="12">
                  <c:v>45.8</c:v>
                </c:pt>
                <c:pt idx="13">
                  <c:v>56.7</c:v>
                </c:pt>
                <c:pt idx="14">
                  <c:v>22.9</c:v>
                </c:pt>
                <c:pt idx="15">
                  <c:v>26.7</c:v>
                </c:pt>
                <c:pt idx="16">
                  <c:v>78.3</c:v>
                </c:pt>
                <c:pt idx="17">
                  <c:v>27.9</c:v>
                </c:pt>
                <c:pt idx="18">
                  <c:v>8.3000000000000007</c:v>
                </c:pt>
                <c:pt idx="19">
                  <c:v>12.1</c:v>
                </c:pt>
                <c:pt idx="20">
                  <c:v>7.5</c:v>
                </c:pt>
                <c:pt idx="21">
                  <c:v>14.6</c:v>
                </c:pt>
                <c:pt idx="22">
                  <c:v>13.8</c:v>
                </c:pt>
                <c:pt idx="23">
                  <c:v>18.8</c:v>
                </c:pt>
                <c:pt idx="24">
                  <c:v>30.4</c:v>
                </c:pt>
                <c:pt idx="25">
                  <c:v>19.600000000000001</c:v>
                </c:pt>
                <c:pt idx="26">
                  <c:v>10</c:v>
                </c:pt>
                <c:pt idx="27">
                  <c:v>17.899999999999999</c:v>
                </c:pt>
                <c:pt idx="28">
                  <c:v>25.4</c:v>
                </c:pt>
                <c:pt idx="29">
                  <c:v>26.3</c:v>
                </c:pt>
                <c:pt idx="30">
                  <c:v>52.1</c:v>
                </c:pt>
              </c:numCache>
            </c:numRef>
          </c:val>
        </c:ser>
        <c:marker val="1"/>
        <c:axId val="254594048"/>
        <c:axId val="254596224"/>
      </c:lineChart>
      <c:dateAx>
        <c:axId val="25459404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5962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459622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4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594048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Leicester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July 2012</a:t>
            </a:r>
          </a:p>
        </c:rich>
      </c:tx>
      <c:layout>
        <c:manualLayout>
          <c:xMode val="edge"/>
          <c:yMode val="edge"/>
          <c:x val="0.12535416666666668"/>
          <c:y val="2.3598820058997022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'07'!$C$1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'07'!$A$3:$A$33</c:f>
              <c:numCache>
                <c:formatCode>dd/mm/yyyy</c:formatCode>
                <c:ptCount val="31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</c:numCache>
            </c:numRef>
          </c:cat>
          <c:val>
            <c:numRef>
              <c:f>'07'!$C$3:$C$33</c:f>
              <c:numCache>
                <c:formatCode>General</c:formatCode>
                <c:ptCount val="31"/>
                <c:pt idx="0">
                  <c:v>13.3</c:v>
                </c:pt>
                <c:pt idx="1">
                  <c:v>31.3</c:v>
                </c:pt>
                <c:pt idx="2">
                  <c:v>22.9</c:v>
                </c:pt>
                <c:pt idx="3">
                  <c:v>22.1</c:v>
                </c:pt>
                <c:pt idx="4">
                  <c:v>20.8</c:v>
                </c:pt>
                <c:pt idx="5">
                  <c:v>22.1</c:v>
                </c:pt>
                <c:pt idx="6">
                  <c:v>11.3</c:v>
                </c:pt>
                <c:pt idx="7">
                  <c:v>16.600000000000001</c:v>
                </c:pt>
                <c:pt idx="8">
                  <c:v>15.8</c:v>
                </c:pt>
                <c:pt idx="9">
                  <c:v>15.4</c:v>
                </c:pt>
                <c:pt idx="10">
                  <c:v>12.4</c:v>
                </c:pt>
                <c:pt idx="11">
                  <c:v>15.4</c:v>
                </c:pt>
                <c:pt idx="12">
                  <c:v>10</c:v>
                </c:pt>
                <c:pt idx="13">
                  <c:v>10.4</c:v>
                </c:pt>
                <c:pt idx="14">
                  <c:v>11.7</c:v>
                </c:pt>
                <c:pt idx="15">
                  <c:v>13.8</c:v>
                </c:pt>
                <c:pt idx="16">
                  <c:v>12.1</c:v>
                </c:pt>
                <c:pt idx="17">
                  <c:v>8.8000000000000007</c:v>
                </c:pt>
                <c:pt idx="18">
                  <c:v>10</c:v>
                </c:pt>
                <c:pt idx="19">
                  <c:v>17</c:v>
                </c:pt>
                <c:pt idx="20">
                  <c:v>11.7</c:v>
                </c:pt>
                <c:pt idx="21">
                  <c:v>15.4</c:v>
                </c:pt>
                <c:pt idx="22">
                  <c:v>32.9</c:v>
                </c:pt>
                <c:pt idx="23">
                  <c:v>24.2</c:v>
                </c:pt>
                <c:pt idx="24">
                  <c:v>20.399999999999999</c:v>
                </c:pt>
                <c:pt idx="25">
                  <c:v>21.3</c:v>
                </c:pt>
                <c:pt idx="26">
                  <c:v>18.3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13.8</c:v>
                </c:pt>
              </c:numCache>
            </c:numRef>
          </c:val>
        </c:ser>
        <c:ser>
          <c:idx val="1"/>
          <c:order val="1"/>
          <c:tx>
            <c:strRef>
              <c:f>'07'!$G$1</c:f>
              <c:strCache>
                <c:ptCount val="1"/>
                <c:pt idx="0">
                  <c:v>Leicester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'07'!$G$3:$G$33</c:f>
              <c:numCache>
                <c:formatCode>General</c:formatCode>
                <c:ptCount val="31"/>
                <c:pt idx="0">
                  <c:v>9</c:v>
                </c:pt>
                <c:pt idx="1">
                  <c:v>9</c:v>
                </c:pt>
                <c:pt idx="4">
                  <c:v>13</c:v>
                </c:pt>
                <c:pt idx="5">
                  <c:v>17</c:v>
                </c:pt>
                <c:pt idx="6">
                  <c:v>11</c:v>
                </c:pt>
                <c:pt idx="7">
                  <c:v>17</c:v>
                </c:pt>
                <c:pt idx="8">
                  <c:v>11</c:v>
                </c:pt>
                <c:pt idx="9">
                  <c:v>14</c:v>
                </c:pt>
                <c:pt idx="10">
                  <c:v>10</c:v>
                </c:pt>
                <c:pt idx="11">
                  <c:v>8</c:v>
                </c:pt>
                <c:pt idx="12">
                  <c:v>10</c:v>
                </c:pt>
                <c:pt idx="13">
                  <c:v>11</c:v>
                </c:pt>
                <c:pt idx="14">
                  <c:v>9</c:v>
                </c:pt>
                <c:pt idx="15">
                  <c:v>8</c:v>
                </c:pt>
                <c:pt idx="16">
                  <c:v>11</c:v>
                </c:pt>
                <c:pt idx="17">
                  <c:v>8</c:v>
                </c:pt>
                <c:pt idx="18">
                  <c:v>10</c:v>
                </c:pt>
                <c:pt idx="19">
                  <c:v>14</c:v>
                </c:pt>
                <c:pt idx="20">
                  <c:v>17</c:v>
                </c:pt>
                <c:pt idx="21">
                  <c:v>16</c:v>
                </c:pt>
                <c:pt idx="22">
                  <c:v>15</c:v>
                </c:pt>
                <c:pt idx="23">
                  <c:v>18</c:v>
                </c:pt>
                <c:pt idx="24">
                  <c:v>21</c:v>
                </c:pt>
                <c:pt idx="25">
                  <c:v>25</c:v>
                </c:pt>
                <c:pt idx="26">
                  <c:v>24</c:v>
                </c:pt>
                <c:pt idx="27">
                  <c:v>12</c:v>
                </c:pt>
                <c:pt idx="28">
                  <c:v>9</c:v>
                </c:pt>
                <c:pt idx="29">
                  <c:v>10</c:v>
                </c:pt>
                <c:pt idx="30">
                  <c:v>13</c:v>
                </c:pt>
              </c:numCache>
            </c:numRef>
          </c:val>
        </c:ser>
        <c:marker val="1"/>
        <c:axId val="253205888"/>
        <c:axId val="253224448"/>
      </c:lineChart>
      <c:dateAx>
        <c:axId val="253205888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3224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322444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3205888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August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'08'!$A$3:$A$33</c:f>
              <c:numCache>
                <c:formatCode>dd/mm/yyyy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'08'!$C$3:$C$33</c:f>
              <c:numCache>
                <c:formatCode>General</c:formatCode>
                <c:ptCount val="31"/>
                <c:pt idx="0">
                  <c:v>30.4</c:v>
                </c:pt>
                <c:pt idx="1">
                  <c:v>31.7</c:v>
                </c:pt>
                <c:pt idx="2">
                  <c:v>38.799999999999997</c:v>
                </c:pt>
                <c:pt idx="3">
                  <c:v>30.8</c:v>
                </c:pt>
                <c:pt idx="4">
                  <c:v>20</c:v>
                </c:pt>
                <c:pt idx="5">
                  <c:v>18.3</c:v>
                </c:pt>
                <c:pt idx="6">
                  <c:v>14.6</c:v>
                </c:pt>
                <c:pt idx="7">
                  <c:v>12.7</c:v>
                </c:pt>
                <c:pt idx="8">
                  <c:v>13.8</c:v>
                </c:pt>
                <c:pt idx="9">
                  <c:v>21.3</c:v>
                </c:pt>
                <c:pt idx="10">
                  <c:v>30.4</c:v>
                </c:pt>
                <c:pt idx="11">
                  <c:v>33.799999999999997</c:v>
                </c:pt>
                <c:pt idx="12">
                  <c:v>39.6</c:v>
                </c:pt>
                <c:pt idx="13">
                  <c:v>30.2</c:v>
                </c:pt>
                <c:pt idx="14">
                  <c:v>33.200000000000003</c:v>
                </c:pt>
                <c:pt idx="15">
                  <c:v>37.5</c:v>
                </c:pt>
                <c:pt idx="16">
                  <c:v>30</c:v>
                </c:pt>
                <c:pt idx="17">
                  <c:v>20</c:v>
                </c:pt>
                <c:pt idx="18">
                  <c:v>19.100000000000001</c:v>
                </c:pt>
                <c:pt idx="19">
                  <c:v>23.3</c:v>
                </c:pt>
                <c:pt idx="20">
                  <c:v>32.9</c:v>
                </c:pt>
                <c:pt idx="21">
                  <c:v>17.5</c:v>
                </c:pt>
                <c:pt idx="22">
                  <c:v>20.8</c:v>
                </c:pt>
                <c:pt idx="23">
                  <c:v>25.4</c:v>
                </c:pt>
                <c:pt idx="24">
                  <c:v>16.2</c:v>
                </c:pt>
                <c:pt idx="25">
                  <c:v>10.8</c:v>
                </c:pt>
                <c:pt idx="26">
                  <c:v>14.6</c:v>
                </c:pt>
                <c:pt idx="27">
                  <c:v>24.6</c:v>
                </c:pt>
                <c:pt idx="29">
                  <c:v>12</c:v>
                </c:pt>
                <c:pt idx="30">
                  <c:v>17.5</c:v>
                </c:pt>
              </c:numCache>
            </c:numRef>
          </c:val>
        </c:ser>
        <c:marker val="1"/>
        <c:axId val="253202432"/>
        <c:axId val="255245696"/>
      </c:lineChart>
      <c:dateAx>
        <c:axId val="253202432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5245696"/>
        <c:crosses val="autoZero"/>
        <c:auto val="1"/>
        <c:lblOffset val="100"/>
        <c:majorUnit val="2"/>
        <c:minorUnit val="1"/>
      </c:dateAx>
      <c:valAx>
        <c:axId val="25524569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320243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Leicester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August 2012</a:t>
            </a:r>
          </a:p>
        </c:rich>
      </c:tx>
      <c:layout>
        <c:manualLayout>
          <c:xMode val="edge"/>
          <c:yMode val="edge"/>
          <c:x val="0.12535416666666668"/>
          <c:y val="2.3598820058997022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'08'!$C$1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'08'!$A$3:$A$33</c:f>
              <c:numCache>
                <c:formatCode>dd/mm/yyyy</c:formatCode>
                <c:ptCount val="31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41125</c:v>
                </c:pt>
                <c:pt idx="4">
                  <c:v>41126</c:v>
                </c:pt>
                <c:pt idx="5">
                  <c:v>41127</c:v>
                </c:pt>
                <c:pt idx="6">
                  <c:v>41128</c:v>
                </c:pt>
                <c:pt idx="7">
                  <c:v>41129</c:v>
                </c:pt>
                <c:pt idx="8">
                  <c:v>41130</c:v>
                </c:pt>
                <c:pt idx="9">
                  <c:v>41131</c:v>
                </c:pt>
                <c:pt idx="10">
                  <c:v>41132</c:v>
                </c:pt>
                <c:pt idx="11">
                  <c:v>41133</c:v>
                </c:pt>
                <c:pt idx="12">
                  <c:v>41134</c:v>
                </c:pt>
                <c:pt idx="13">
                  <c:v>41135</c:v>
                </c:pt>
                <c:pt idx="14">
                  <c:v>41136</c:v>
                </c:pt>
                <c:pt idx="15">
                  <c:v>41137</c:v>
                </c:pt>
                <c:pt idx="16">
                  <c:v>41138</c:v>
                </c:pt>
                <c:pt idx="17">
                  <c:v>41139</c:v>
                </c:pt>
                <c:pt idx="18">
                  <c:v>41140</c:v>
                </c:pt>
                <c:pt idx="19">
                  <c:v>41141</c:v>
                </c:pt>
                <c:pt idx="20">
                  <c:v>41142</c:v>
                </c:pt>
                <c:pt idx="21">
                  <c:v>41143</c:v>
                </c:pt>
                <c:pt idx="22">
                  <c:v>41144</c:v>
                </c:pt>
                <c:pt idx="23">
                  <c:v>41145</c:v>
                </c:pt>
                <c:pt idx="24">
                  <c:v>41146</c:v>
                </c:pt>
                <c:pt idx="25">
                  <c:v>41147</c:v>
                </c:pt>
                <c:pt idx="26">
                  <c:v>41148</c:v>
                </c:pt>
                <c:pt idx="27">
                  <c:v>41149</c:v>
                </c:pt>
                <c:pt idx="28">
                  <c:v>41150</c:v>
                </c:pt>
                <c:pt idx="29">
                  <c:v>41151</c:v>
                </c:pt>
                <c:pt idx="30">
                  <c:v>41152</c:v>
                </c:pt>
              </c:numCache>
            </c:numRef>
          </c:cat>
          <c:val>
            <c:numRef>
              <c:f>'08'!$C$3:$C$33</c:f>
              <c:numCache>
                <c:formatCode>General</c:formatCode>
                <c:ptCount val="31"/>
                <c:pt idx="0">
                  <c:v>30.4</c:v>
                </c:pt>
                <c:pt idx="1">
                  <c:v>31.7</c:v>
                </c:pt>
                <c:pt idx="2">
                  <c:v>38.799999999999997</c:v>
                </c:pt>
                <c:pt idx="3">
                  <c:v>30.8</c:v>
                </c:pt>
                <c:pt idx="4">
                  <c:v>20</c:v>
                </c:pt>
                <c:pt idx="5">
                  <c:v>18.3</c:v>
                </c:pt>
                <c:pt idx="6">
                  <c:v>14.6</c:v>
                </c:pt>
                <c:pt idx="7">
                  <c:v>12.7</c:v>
                </c:pt>
                <c:pt idx="8">
                  <c:v>13.8</c:v>
                </c:pt>
                <c:pt idx="9">
                  <c:v>21.3</c:v>
                </c:pt>
                <c:pt idx="10">
                  <c:v>30.4</c:v>
                </c:pt>
                <c:pt idx="11">
                  <c:v>33.799999999999997</c:v>
                </c:pt>
                <c:pt idx="12">
                  <c:v>39.6</c:v>
                </c:pt>
                <c:pt idx="13">
                  <c:v>30.2</c:v>
                </c:pt>
                <c:pt idx="14">
                  <c:v>33.200000000000003</c:v>
                </c:pt>
                <c:pt idx="15">
                  <c:v>37.5</c:v>
                </c:pt>
                <c:pt idx="16">
                  <c:v>30</c:v>
                </c:pt>
                <c:pt idx="17">
                  <c:v>20</c:v>
                </c:pt>
                <c:pt idx="18">
                  <c:v>19.100000000000001</c:v>
                </c:pt>
                <c:pt idx="19">
                  <c:v>23.3</c:v>
                </c:pt>
                <c:pt idx="20">
                  <c:v>32.9</c:v>
                </c:pt>
                <c:pt idx="21">
                  <c:v>17.5</c:v>
                </c:pt>
                <c:pt idx="22">
                  <c:v>20.8</c:v>
                </c:pt>
                <c:pt idx="23">
                  <c:v>25.4</c:v>
                </c:pt>
                <c:pt idx="24">
                  <c:v>16.2</c:v>
                </c:pt>
                <c:pt idx="25">
                  <c:v>10.8</c:v>
                </c:pt>
                <c:pt idx="26">
                  <c:v>14.6</c:v>
                </c:pt>
                <c:pt idx="27">
                  <c:v>24.6</c:v>
                </c:pt>
                <c:pt idx="29">
                  <c:v>12</c:v>
                </c:pt>
                <c:pt idx="30">
                  <c:v>17.5</c:v>
                </c:pt>
              </c:numCache>
            </c:numRef>
          </c:val>
        </c:ser>
        <c:ser>
          <c:idx val="1"/>
          <c:order val="1"/>
          <c:tx>
            <c:strRef>
              <c:f>'08'!$G$1</c:f>
              <c:strCache>
                <c:ptCount val="1"/>
                <c:pt idx="0">
                  <c:v>Leicester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'08'!$G$3:$G$33</c:f>
              <c:numCache>
                <c:formatCode>General</c:formatCode>
                <c:ptCount val="31"/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  <c:pt idx="6">
                  <c:v>9</c:v>
                </c:pt>
                <c:pt idx="7">
                  <c:v>14</c:v>
                </c:pt>
                <c:pt idx="8">
                  <c:v>18</c:v>
                </c:pt>
                <c:pt idx="9">
                  <c:v>23</c:v>
                </c:pt>
                <c:pt idx="10">
                  <c:v>25</c:v>
                </c:pt>
                <c:pt idx="11">
                  <c:v>25</c:v>
                </c:pt>
                <c:pt idx="12">
                  <c:v>12</c:v>
                </c:pt>
                <c:pt idx="13">
                  <c:v>14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15</c:v>
                </c:pt>
                <c:pt idx="21">
                  <c:v>11</c:v>
                </c:pt>
                <c:pt idx="22">
                  <c:v>15</c:v>
                </c:pt>
                <c:pt idx="23">
                  <c:v>14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13</c:v>
                </c:pt>
              </c:numCache>
            </c:numRef>
          </c:val>
        </c:ser>
        <c:marker val="1"/>
        <c:axId val="255152512"/>
        <c:axId val="255154048"/>
      </c:lineChart>
      <c:dateAx>
        <c:axId val="255152512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5154048"/>
        <c:crosses val="autoZero"/>
        <c:auto val="1"/>
        <c:lblOffset val="100"/>
        <c:majorUnit val="2"/>
        <c:minorUnit val="1"/>
      </c:dateAx>
      <c:valAx>
        <c:axId val="25515404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515251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September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'09'!$A$3:$A$33</c:f>
              <c:numCache>
                <c:formatCode>dd/mm/yyyy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</c:numCache>
            </c:numRef>
          </c:cat>
          <c:val>
            <c:numRef>
              <c:f>'09'!$C$3:$C$33</c:f>
              <c:numCache>
                <c:formatCode>General</c:formatCode>
                <c:ptCount val="31"/>
                <c:pt idx="0">
                  <c:v>15.4</c:v>
                </c:pt>
                <c:pt idx="1">
                  <c:v>19.100000000000001</c:v>
                </c:pt>
                <c:pt idx="2">
                  <c:v>12.9</c:v>
                </c:pt>
                <c:pt idx="3">
                  <c:v>22.9</c:v>
                </c:pt>
                <c:pt idx="4">
                  <c:v>23.3</c:v>
                </c:pt>
                <c:pt idx="5">
                  <c:v>20.399999999999999</c:v>
                </c:pt>
                <c:pt idx="6">
                  <c:v>37.5</c:v>
                </c:pt>
                <c:pt idx="7">
                  <c:v>17.5</c:v>
                </c:pt>
                <c:pt idx="8">
                  <c:v>20.3</c:v>
                </c:pt>
                <c:pt idx="9">
                  <c:v>30.8</c:v>
                </c:pt>
                <c:pt idx="10">
                  <c:v>23.7</c:v>
                </c:pt>
                <c:pt idx="11">
                  <c:v>7.9</c:v>
                </c:pt>
                <c:pt idx="12">
                  <c:v>27.9</c:v>
                </c:pt>
                <c:pt idx="13">
                  <c:v>14.2</c:v>
                </c:pt>
                <c:pt idx="14">
                  <c:v>22.4</c:v>
                </c:pt>
                <c:pt idx="15">
                  <c:v>11.7</c:v>
                </c:pt>
                <c:pt idx="16">
                  <c:v>15.4</c:v>
                </c:pt>
                <c:pt idx="17">
                  <c:v>7.9</c:v>
                </c:pt>
                <c:pt idx="18">
                  <c:v>11.3</c:v>
                </c:pt>
                <c:pt idx="19">
                  <c:v>24.6</c:v>
                </c:pt>
                <c:pt idx="20">
                  <c:v>17.100000000000001</c:v>
                </c:pt>
                <c:pt idx="21">
                  <c:v>10.8</c:v>
                </c:pt>
                <c:pt idx="22">
                  <c:v>8.8000000000000007</c:v>
                </c:pt>
                <c:pt idx="23">
                  <c:v>4.5999999999999996</c:v>
                </c:pt>
                <c:pt idx="24">
                  <c:v>27.1</c:v>
                </c:pt>
                <c:pt idx="25">
                  <c:v>11.6</c:v>
                </c:pt>
                <c:pt idx="26">
                  <c:v>11.7</c:v>
                </c:pt>
                <c:pt idx="27">
                  <c:v>13.8</c:v>
                </c:pt>
                <c:pt idx="28">
                  <c:v>12.5</c:v>
                </c:pt>
                <c:pt idx="29">
                  <c:v>17.100000000000001</c:v>
                </c:pt>
              </c:numCache>
            </c:numRef>
          </c:val>
        </c:ser>
        <c:marker val="1"/>
        <c:axId val="255174144"/>
        <c:axId val="255176064"/>
      </c:lineChart>
      <c:dateAx>
        <c:axId val="255174144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5176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517606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517414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Leicester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September 2012</a:t>
            </a:r>
          </a:p>
        </c:rich>
      </c:tx>
      <c:layout>
        <c:manualLayout>
          <c:xMode val="edge"/>
          <c:yMode val="edge"/>
          <c:x val="0.12535416666666668"/>
          <c:y val="2.3598820058997022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'09'!$C$1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'09'!$A$3:$A$33</c:f>
              <c:numCache>
                <c:formatCode>dd/mm/yyyy</c:formatCode>
                <c:ptCount val="31"/>
                <c:pt idx="0">
                  <c:v>41153</c:v>
                </c:pt>
                <c:pt idx="1">
                  <c:v>41154</c:v>
                </c:pt>
                <c:pt idx="2">
                  <c:v>41155</c:v>
                </c:pt>
                <c:pt idx="3">
                  <c:v>41156</c:v>
                </c:pt>
                <c:pt idx="4">
                  <c:v>41157</c:v>
                </c:pt>
                <c:pt idx="5">
                  <c:v>41158</c:v>
                </c:pt>
                <c:pt idx="6">
                  <c:v>41159</c:v>
                </c:pt>
                <c:pt idx="7">
                  <c:v>41160</c:v>
                </c:pt>
                <c:pt idx="8">
                  <c:v>41161</c:v>
                </c:pt>
                <c:pt idx="9">
                  <c:v>41162</c:v>
                </c:pt>
                <c:pt idx="10">
                  <c:v>41163</c:v>
                </c:pt>
                <c:pt idx="11">
                  <c:v>41164</c:v>
                </c:pt>
                <c:pt idx="12">
                  <c:v>41165</c:v>
                </c:pt>
                <c:pt idx="13">
                  <c:v>41166</c:v>
                </c:pt>
                <c:pt idx="14">
                  <c:v>41167</c:v>
                </c:pt>
                <c:pt idx="15">
                  <c:v>41168</c:v>
                </c:pt>
                <c:pt idx="16">
                  <c:v>41169</c:v>
                </c:pt>
                <c:pt idx="17">
                  <c:v>41170</c:v>
                </c:pt>
                <c:pt idx="18">
                  <c:v>41171</c:v>
                </c:pt>
                <c:pt idx="19">
                  <c:v>41172</c:v>
                </c:pt>
                <c:pt idx="20">
                  <c:v>41173</c:v>
                </c:pt>
                <c:pt idx="21">
                  <c:v>41174</c:v>
                </c:pt>
                <c:pt idx="22">
                  <c:v>41175</c:v>
                </c:pt>
                <c:pt idx="23">
                  <c:v>41176</c:v>
                </c:pt>
                <c:pt idx="24">
                  <c:v>41177</c:v>
                </c:pt>
                <c:pt idx="25">
                  <c:v>41178</c:v>
                </c:pt>
                <c:pt idx="26">
                  <c:v>41179</c:v>
                </c:pt>
                <c:pt idx="27">
                  <c:v>41180</c:v>
                </c:pt>
                <c:pt idx="28">
                  <c:v>41181</c:v>
                </c:pt>
                <c:pt idx="29">
                  <c:v>41182</c:v>
                </c:pt>
              </c:numCache>
            </c:numRef>
          </c:cat>
          <c:val>
            <c:numRef>
              <c:f>'09'!$C$3:$C$33</c:f>
              <c:numCache>
                <c:formatCode>General</c:formatCode>
                <c:ptCount val="31"/>
                <c:pt idx="0">
                  <c:v>15.4</c:v>
                </c:pt>
                <c:pt idx="1">
                  <c:v>19.100000000000001</c:v>
                </c:pt>
                <c:pt idx="2">
                  <c:v>12.9</c:v>
                </c:pt>
                <c:pt idx="3">
                  <c:v>22.9</c:v>
                </c:pt>
                <c:pt idx="4">
                  <c:v>23.3</c:v>
                </c:pt>
                <c:pt idx="5">
                  <c:v>20.399999999999999</c:v>
                </c:pt>
                <c:pt idx="6">
                  <c:v>37.5</c:v>
                </c:pt>
                <c:pt idx="7">
                  <c:v>17.5</c:v>
                </c:pt>
                <c:pt idx="8">
                  <c:v>20.3</c:v>
                </c:pt>
                <c:pt idx="9">
                  <c:v>30.8</c:v>
                </c:pt>
                <c:pt idx="10">
                  <c:v>23.7</c:v>
                </c:pt>
                <c:pt idx="11">
                  <c:v>7.9</c:v>
                </c:pt>
                <c:pt idx="12">
                  <c:v>27.9</c:v>
                </c:pt>
                <c:pt idx="13">
                  <c:v>14.2</c:v>
                </c:pt>
                <c:pt idx="14">
                  <c:v>22.4</c:v>
                </c:pt>
                <c:pt idx="15">
                  <c:v>11.7</c:v>
                </c:pt>
                <c:pt idx="16">
                  <c:v>15.4</c:v>
                </c:pt>
                <c:pt idx="17">
                  <c:v>7.9</c:v>
                </c:pt>
                <c:pt idx="18">
                  <c:v>11.3</c:v>
                </c:pt>
                <c:pt idx="19">
                  <c:v>24.6</c:v>
                </c:pt>
                <c:pt idx="20">
                  <c:v>17.100000000000001</c:v>
                </c:pt>
                <c:pt idx="21">
                  <c:v>10.8</c:v>
                </c:pt>
                <c:pt idx="22">
                  <c:v>8.8000000000000007</c:v>
                </c:pt>
                <c:pt idx="23">
                  <c:v>4.5999999999999996</c:v>
                </c:pt>
                <c:pt idx="24">
                  <c:v>27.1</c:v>
                </c:pt>
                <c:pt idx="25">
                  <c:v>11.6</c:v>
                </c:pt>
                <c:pt idx="26">
                  <c:v>11.7</c:v>
                </c:pt>
                <c:pt idx="27">
                  <c:v>13.8</c:v>
                </c:pt>
                <c:pt idx="28">
                  <c:v>12.5</c:v>
                </c:pt>
                <c:pt idx="29">
                  <c:v>17.100000000000001</c:v>
                </c:pt>
              </c:numCache>
            </c:numRef>
          </c:val>
        </c:ser>
        <c:ser>
          <c:idx val="1"/>
          <c:order val="1"/>
          <c:tx>
            <c:strRef>
              <c:f>'09'!$G$1</c:f>
              <c:strCache>
                <c:ptCount val="1"/>
                <c:pt idx="0">
                  <c:v>Leicester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'09'!$G$3:$G$33</c:f>
              <c:numCache>
                <c:formatCode>General</c:formatCode>
                <c:ptCount val="31"/>
                <c:pt idx="0">
                  <c:v>13</c:v>
                </c:pt>
                <c:pt idx="1">
                  <c:v>10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23</c:v>
                </c:pt>
                <c:pt idx="6">
                  <c:v>21</c:v>
                </c:pt>
                <c:pt idx="7">
                  <c:v>25</c:v>
                </c:pt>
                <c:pt idx="8">
                  <c:v>23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12</c:v>
                </c:pt>
                <c:pt idx="13">
                  <c:v>10</c:v>
                </c:pt>
                <c:pt idx="14">
                  <c:v>16</c:v>
                </c:pt>
                <c:pt idx="15">
                  <c:v>9</c:v>
                </c:pt>
                <c:pt idx="16">
                  <c:v>10</c:v>
                </c:pt>
                <c:pt idx="17">
                  <c:v>8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11</c:v>
                </c:pt>
                <c:pt idx="23">
                  <c:v>7</c:v>
                </c:pt>
                <c:pt idx="24">
                  <c:v>7</c:v>
                </c:pt>
                <c:pt idx="25">
                  <c:v>9</c:v>
                </c:pt>
                <c:pt idx="26">
                  <c:v>12</c:v>
                </c:pt>
                <c:pt idx="27">
                  <c:v>9</c:v>
                </c:pt>
                <c:pt idx="28">
                  <c:v>12</c:v>
                </c:pt>
                <c:pt idx="29">
                  <c:v>10</c:v>
                </c:pt>
              </c:numCache>
            </c:numRef>
          </c:val>
        </c:ser>
        <c:marker val="1"/>
        <c:axId val="265055232"/>
        <c:axId val="265061504"/>
      </c:lineChart>
      <c:dateAx>
        <c:axId val="265055232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5061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6506150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6505523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October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'10'!$A$3:$A$33</c:f>
              <c:numCache>
                <c:formatCode>dd/mm/yyyy</c:formatCode>
                <c:ptCount val="31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</c:numCache>
            </c:numRef>
          </c:cat>
          <c:val>
            <c:numRef>
              <c:f>'10'!$C$3:$C$33</c:f>
              <c:numCache>
                <c:formatCode>General</c:formatCode>
                <c:ptCount val="31"/>
                <c:pt idx="0">
                  <c:v>14.6</c:v>
                </c:pt>
                <c:pt idx="1">
                  <c:v>38.799999999999997</c:v>
                </c:pt>
                <c:pt idx="2">
                  <c:v>22.9</c:v>
                </c:pt>
                <c:pt idx="3">
                  <c:v>16.3</c:v>
                </c:pt>
                <c:pt idx="4">
                  <c:v>11.7</c:v>
                </c:pt>
                <c:pt idx="5">
                  <c:v>9.6</c:v>
                </c:pt>
                <c:pt idx="6">
                  <c:v>10.8</c:v>
                </c:pt>
                <c:pt idx="7">
                  <c:v>25.8</c:v>
                </c:pt>
                <c:pt idx="8">
                  <c:v>21.7</c:v>
                </c:pt>
                <c:pt idx="9">
                  <c:v>20</c:v>
                </c:pt>
                <c:pt idx="10">
                  <c:v>20.399999999999999</c:v>
                </c:pt>
                <c:pt idx="11">
                  <c:v>10</c:v>
                </c:pt>
                <c:pt idx="12">
                  <c:v>13.8</c:v>
                </c:pt>
                <c:pt idx="13">
                  <c:v>10.8</c:v>
                </c:pt>
                <c:pt idx="14">
                  <c:v>31.3</c:v>
                </c:pt>
                <c:pt idx="15">
                  <c:v>10</c:v>
                </c:pt>
                <c:pt idx="16">
                  <c:v>25.4</c:v>
                </c:pt>
                <c:pt idx="17">
                  <c:v>29.2</c:v>
                </c:pt>
                <c:pt idx="18">
                  <c:v>25.8</c:v>
                </c:pt>
                <c:pt idx="19">
                  <c:v>19.600000000000001</c:v>
                </c:pt>
                <c:pt idx="20">
                  <c:v>12.5</c:v>
                </c:pt>
                <c:pt idx="21">
                  <c:v>4.2</c:v>
                </c:pt>
                <c:pt idx="22">
                  <c:v>8.8000000000000007</c:v>
                </c:pt>
                <c:pt idx="23">
                  <c:v>3.8</c:v>
                </c:pt>
                <c:pt idx="24">
                  <c:v>6.3</c:v>
                </c:pt>
                <c:pt idx="25">
                  <c:v>11.7</c:v>
                </c:pt>
                <c:pt idx="26">
                  <c:v>13.8</c:v>
                </c:pt>
                <c:pt idx="27">
                  <c:v>8.8000000000000007</c:v>
                </c:pt>
                <c:pt idx="28">
                  <c:v>14.2</c:v>
                </c:pt>
                <c:pt idx="29">
                  <c:v>17.5</c:v>
                </c:pt>
                <c:pt idx="30">
                  <c:v>28.8</c:v>
                </c:pt>
              </c:numCache>
            </c:numRef>
          </c:val>
        </c:ser>
        <c:marker val="1"/>
        <c:axId val="274166912"/>
        <c:axId val="274168832"/>
      </c:lineChart>
      <c:dateAx>
        <c:axId val="274166912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168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7416883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16691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Leicester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October 2012</a:t>
            </a:r>
          </a:p>
        </c:rich>
      </c:tx>
      <c:layout>
        <c:manualLayout>
          <c:xMode val="edge"/>
          <c:yMode val="edge"/>
          <c:x val="0.12535416666666668"/>
          <c:y val="2.3598820058997022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'10'!$C$1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'10'!$A$3:$A$33</c:f>
              <c:numCache>
                <c:formatCode>dd/mm/yyyy</c:formatCode>
                <c:ptCount val="31"/>
                <c:pt idx="0">
                  <c:v>41183</c:v>
                </c:pt>
                <c:pt idx="1">
                  <c:v>41184</c:v>
                </c:pt>
                <c:pt idx="2">
                  <c:v>41185</c:v>
                </c:pt>
                <c:pt idx="3">
                  <c:v>41186</c:v>
                </c:pt>
                <c:pt idx="4">
                  <c:v>41187</c:v>
                </c:pt>
                <c:pt idx="5">
                  <c:v>41188</c:v>
                </c:pt>
                <c:pt idx="6">
                  <c:v>41189</c:v>
                </c:pt>
                <c:pt idx="7">
                  <c:v>41190</c:v>
                </c:pt>
                <c:pt idx="8">
                  <c:v>41191</c:v>
                </c:pt>
                <c:pt idx="9">
                  <c:v>41192</c:v>
                </c:pt>
                <c:pt idx="10">
                  <c:v>41193</c:v>
                </c:pt>
                <c:pt idx="11">
                  <c:v>41194</c:v>
                </c:pt>
                <c:pt idx="12">
                  <c:v>41195</c:v>
                </c:pt>
                <c:pt idx="13">
                  <c:v>41196</c:v>
                </c:pt>
                <c:pt idx="14">
                  <c:v>41197</c:v>
                </c:pt>
                <c:pt idx="15">
                  <c:v>41198</c:v>
                </c:pt>
                <c:pt idx="16">
                  <c:v>41199</c:v>
                </c:pt>
                <c:pt idx="17">
                  <c:v>41200</c:v>
                </c:pt>
                <c:pt idx="18">
                  <c:v>41201</c:v>
                </c:pt>
                <c:pt idx="19">
                  <c:v>41202</c:v>
                </c:pt>
                <c:pt idx="20">
                  <c:v>41203</c:v>
                </c:pt>
                <c:pt idx="21">
                  <c:v>41204</c:v>
                </c:pt>
                <c:pt idx="22">
                  <c:v>41205</c:v>
                </c:pt>
                <c:pt idx="23">
                  <c:v>41206</c:v>
                </c:pt>
                <c:pt idx="24">
                  <c:v>41207</c:v>
                </c:pt>
                <c:pt idx="25">
                  <c:v>41208</c:v>
                </c:pt>
                <c:pt idx="26">
                  <c:v>41209</c:v>
                </c:pt>
                <c:pt idx="27">
                  <c:v>41210</c:v>
                </c:pt>
                <c:pt idx="28">
                  <c:v>41211</c:v>
                </c:pt>
                <c:pt idx="29">
                  <c:v>41212</c:v>
                </c:pt>
                <c:pt idx="30">
                  <c:v>41213</c:v>
                </c:pt>
              </c:numCache>
            </c:numRef>
          </c:cat>
          <c:val>
            <c:numRef>
              <c:f>'10'!$C$3:$C$33</c:f>
              <c:numCache>
                <c:formatCode>General</c:formatCode>
                <c:ptCount val="31"/>
                <c:pt idx="0">
                  <c:v>14.6</c:v>
                </c:pt>
                <c:pt idx="1">
                  <c:v>38.799999999999997</c:v>
                </c:pt>
                <c:pt idx="2">
                  <c:v>22.9</c:v>
                </c:pt>
                <c:pt idx="3">
                  <c:v>16.3</c:v>
                </c:pt>
                <c:pt idx="4">
                  <c:v>11.7</c:v>
                </c:pt>
                <c:pt idx="5">
                  <c:v>9.6</c:v>
                </c:pt>
                <c:pt idx="6">
                  <c:v>10.8</c:v>
                </c:pt>
                <c:pt idx="7">
                  <c:v>25.8</c:v>
                </c:pt>
                <c:pt idx="8">
                  <c:v>21.7</c:v>
                </c:pt>
                <c:pt idx="9">
                  <c:v>20</c:v>
                </c:pt>
                <c:pt idx="10">
                  <c:v>20.399999999999999</c:v>
                </c:pt>
                <c:pt idx="11">
                  <c:v>10</c:v>
                </c:pt>
                <c:pt idx="12">
                  <c:v>13.8</c:v>
                </c:pt>
                <c:pt idx="13">
                  <c:v>10.8</c:v>
                </c:pt>
                <c:pt idx="14">
                  <c:v>31.3</c:v>
                </c:pt>
                <c:pt idx="15">
                  <c:v>10</c:v>
                </c:pt>
                <c:pt idx="16">
                  <c:v>25.4</c:v>
                </c:pt>
                <c:pt idx="17">
                  <c:v>29.2</c:v>
                </c:pt>
                <c:pt idx="18">
                  <c:v>25.8</c:v>
                </c:pt>
                <c:pt idx="19">
                  <c:v>19.600000000000001</c:v>
                </c:pt>
                <c:pt idx="20">
                  <c:v>12.5</c:v>
                </c:pt>
                <c:pt idx="21">
                  <c:v>4.2</c:v>
                </c:pt>
                <c:pt idx="22">
                  <c:v>8.8000000000000007</c:v>
                </c:pt>
                <c:pt idx="23">
                  <c:v>3.8</c:v>
                </c:pt>
                <c:pt idx="24">
                  <c:v>6.3</c:v>
                </c:pt>
                <c:pt idx="25">
                  <c:v>11.7</c:v>
                </c:pt>
                <c:pt idx="26">
                  <c:v>13.8</c:v>
                </c:pt>
                <c:pt idx="27">
                  <c:v>8.8000000000000007</c:v>
                </c:pt>
                <c:pt idx="28">
                  <c:v>14.2</c:v>
                </c:pt>
                <c:pt idx="29">
                  <c:v>17.5</c:v>
                </c:pt>
                <c:pt idx="30">
                  <c:v>28.8</c:v>
                </c:pt>
              </c:numCache>
            </c:numRef>
          </c:val>
        </c:ser>
        <c:ser>
          <c:idx val="1"/>
          <c:order val="1"/>
          <c:tx>
            <c:strRef>
              <c:f>'10'!$G$1</c:f>
              <c:strCache>
                <c:ptCount val="1"/>
                <c:pt idx="0">
                  <c:v>Leicester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'10'!$G$3:$G$33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15</c:v>
                </c:pt>
                <c:pt idx="6">
                  <c:v>17</c:v>
                </c:pt>
                <c:pt idx="7">
                  <c:v>23</c:v>
                </c:pt>
                <c:pt idx="8">
                  <c:v>17</c:v>
                </c:pt>
                <c:pt idx="9">
                  <c:v>13</c:v>
                </c:pt>
                <c:pt idx="10">
                  <c:v>19</c:v>
                </c:pt>
                <c:pt idx="11">
                  <c:v>9</c:v>
                </c:pt>
                <c:pt idx="12">
                  <c:v>13</c:v>
                </c:pt>
                <c:pt idx="13">
                  <c:v>14</c:v>
                </c:pt>
                <c:pt idx="14">
                  <c:v>17</c:v>
                </c:pt>
                <c:pt idx="15">
                  <c:v>10</c:v>
                </c:pt>
                <c:pt idx="16">
                  <c:v>11</c:v>
                </c:pt>
                <c:pt idx="17">
                  <c:v>9</c:v>
                </c:pt>
                <c:pt idx="18">
                  <c:v>18</c:v>
                </c:pt>
                <c:pt idx="19">
                  <c:v>18</c:v>
                </c:pt>
                <c:pt idx="20">
                  <c:v>16</c:v>
                </c:pt>
                <c:pt idx="21">
                  <c:v>13</c:v>
                </c:pt>
                <c:pt idx="22">
                  <c:v>20</c:v>
                </c:pt>
                <c:pt idx="23">
                  <c:v>12</c:v>
                </c:pt>
                <c:pt idx="24">
                  <c:v>8</c:v>
                </c:pt>
                <c:pt idx="25">
                  <c:v>9</c:v>
                </c:pt>
                <c:pt idx="26">
                  <c:v>12</c:v>
                </c:pt>
                <c:pt idx="27">
                  <c:v>9</c:v>
                </c:pt>
                <c:pt idx="28">
                  <c:v>13</c:v>
                </c:pt>
                <c:pt idx="29">
                  <c:v>13</c:v>
                </c:pt>
                <c:pt idx="30">
                  <c:v>8</c:v>
                </c:pt>
              </c:numCache>
            </c:numRef>
          </c:val>
        </c:ser>
        <c:marker val="1"/>
        <c:axId val="254950400"/>
        <c:axId val="254977152"/>
      </c:lineChart>
      <c:dateAx>
        <c:axId val="254950400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9771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497715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950400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November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'11'!$A$3:$A$33</c:f>
              <c:numCache>
                <c:formatCode>dd/mm/yyyy</c:formatCode>
                <c:ptCount val="31"/>
                <c:pt idx="0">
                  <c:v>41214</c:v>
                </c:pt>
                <c:pt idx="1">
                  <c:v>41215</c:v>
                </c:pt>
                <c:pt idx="2">
                  <c:v>41216</c:v>
                </c:pt>
                <c:pt idx="3">
                  <c:v>41217</c:v>
                </c:pt>
                <c:pt idx="4">
                  <c:v>41218</c:v>
                </c:pt>
                <c:pt idx="5">
                  <c:v>41219</c:v>
                </c:pt>
                <c:pt idx="6">
                  <c:v>41220</c:v>
                </c:pt>
                <c:pt idx="7">
                  <c:v>41221</c:v>
                </c:pt>
                <c:pt idx="8">
                  <c:v>41222</c:v>
                </c:pt>
                <c:pt idx="9">
                  <c:v>41223</c:v>
                </c:pt>
                <c:pt idx="10">
                  <c:v>41224</c:v>
                </c:pt>
                <c:pt idx="11">
                  <c:v>41225</c:v>
                </c:pt>
                <c:pt idx="12">
                  <c:v>41226</c:v>
                </c:pt>
                <c:pt idx="13">
                  <c:v>41227</c:v>
                </c:pt>
                <c:pt idx="14">
                  <c:v>41228</c:v>
                </c:pt>
                <c:pt idx="15">
                  <c:v>41229</c:v>
                </c:pt>
                <c:pt idx="16">
                  <c:v>41230</c:v>
                </c:pt>
                <c:pt idx="17">
                  <c:v>41231</c:v>
                </c:pt>
                <c:pt idx="18">
                  <c:v>41232</c:v>
                </c:pt>
                <c:pt idx="19">
                  <c:v>41233</c:v>
                </c:pt>
                <c:pt idx="20">
                  <c:v>41234</c:v>
                </c:pt>
                <c:pt idx="21">
                  <c:v>41235</c:v>
                </c:pt>
                <c:pt idx="22">
                  <c:v>41236</c:v>
                </c:pt>
                <c:pt idx="23">
                  <c:v>41237</c:v>
                </c:pt>
                <c:pt idx="24">
                  <c:v>41238</c:v>
                </c:pt>
                <c:pt idx="25">
                  <c:v>41239</c:v>
                </c:pt>
                <c:pt idx="26">
                  <c:v>41240</c:v>
                </c:pt>
                <c:pt idx="27">
                  <c:v>41241</c:v>
                </c:pt>
                <c:pt idx="28">
                  <c:v>41242</c:v>
                </c:pt>
                <c:pt idx="29">
                  <c:v>41243</c:v>
                </c:pt>
              </c:numCache>
            </c:numRef>
          </c:cat>
          <c:val>
            <c:numRef>
              <c:f>'11'!$C$3:$C$33</c:f>
              <c:numCache>
                <c:formatCode>General</c:formatCode>
                <c:ptCount val="31"/>
                <c:pt idx="0">
                  <c:v>15</c:v>
                </c:pt>
                <c:pt idx="1">
                  <c:v>21.3</c:v>
                </c:pt>
                <c:pt idx="2">
                  <c:v>19.2</c:v>
                </c:pt>
                <c:pt idx="3">
                  <c:v>29.2</c:v>
                </c:pt>
                <c:pt idx="4">
                  <c:v>37.1</c:v>
                </c:pt>
                <c:pt idx="5">
                  <c:v>27.9</c:v>
                </c:pt>
                <c:pt idx="6">
                  <c:v>16.7</c:v>
                </c:pt>
                <c:pt idx="7">
                  <c:v>5.8</c:v>
                </c:pt>
                <c:pt idx="8">
                  <c:v>30.8</c:v>
                </c:pt>
                <c:pt idx="9">
                  <c:v>15</c:v>
                </c:pt>
                <c:pt idx="10">
                  <c:v>13.8</c:v>
                </c:pt>
                <c:pt idx="11">
                  <c:v>24.6</c:v>
                </c:pt>
                <c:pt idx="12">
                  <c:v>23.8</c:v>
                </c:pt>
                <c:pt idx="13">
                  <c:v>31.3</c:v>
                </c:pt>
                <c:pt idx="14">
                  <c:v>31.7</c:v>
                </c:pt>
                <c:pt idx="15">
                  <c:v>43.3</c:v>
                </c:pt>
                <c:pt idx="16">
                  <c:v>10.8</c:v>
                </c:pt>
                <c:pt idx="17">
                  <c:v>14.6</c:v>
                </c:pt>
                <c:pt idx="21">
                  <c:v>35.5</c:v>
                </c:pt>
                <c:pt idx="22">
                  <c:v>27</c:v>
                </c:pt>
                <c:pt idx="23">
                  <c:v>7.1</c:v>
                </c:pt>
                <c:pt idx="24">
                  <c:v>7.5</c:v>
                </c:pt>
                <c:pt idx="25">
                  <c:v>12.9</c:v>
                </c:pt>
                <c:pt idx="26">
                  <c:v>7.1</c:v>
                </c:pt>
                <c:pt idx="27">
                  <c:v>7.5</c:v>
                </c:pt>
                <c:pt idx="28">
                  <c:v>22.5</c:v>
                </c:pt>
                <c:pt idx="29">
                  <c:v>30.4</c:v>
                </c:pt>
              </c:numCache>
            </c:numRef>
          </c:val>
        </c:ser>
        <c:marker val="1"/>
        <c:axId val="277005440"/>
        <c:axId val="277007360"/>
      </c:lineChart>
      <c:dateAx>
        <c:axId val="277005440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007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7700736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005440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Leicester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November 2012</a:t>
            </a:r>
          </a:p>
        </c:rich>
      </c:tx>
      <c:layout>
        <c:manualLayout>
          <c:xMode val="edge"/>
          <c:yMode val="edge"/>
          <c:x val="0.12535416666666668"/>
          <c:y val="2.3598820058997022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'11'!$C$1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'11'!$A$3:$A$33</c:f>
              <c:numCache>
                <c:formatCode>dd/mm/yyyy</c:formatCode>
                <c:ptCount val="31"/>
                <c:pt idx="0">
                  <c:v>41214</c:v>
                </c:pt>
                <c:pt idx="1">
                  <c:v>41215</c:v>
                </c:pt>
                <c:pt idx="2">
                  <c:v>41216</c:v>
                </c:pt>
                <c:pt idx="3">
                  <c:v>41217</c:v>
                </c:pt>
                <c:pt idx="4">
                  <c:v>41218</c:v>
                </c:pt>
                <c:pt idx="5">
                  <c:v>41219</c:v>
                </c:pt>
                <c:pt idx="6">
                  <c:v>41220</c:v>
                </c:pt>
                <c:pt idx="7">
                  <c:v>41221</c:v>
                </c:pt>
                <c:pt idx="8">
                  <c:v>41222</c:v>
                </c:pt>
                <c:pt idx="9">
                  <c:v>41223</c:v>
                </c:pt>
                <c:pt idx="10">
                  <c:v>41224</c:v>
                </c:pt>
                <c:pt idx="11">
                  <c:v>41225</c:v>
                </c:pt>
                <c:pt idx="12">
                  <c:v>41226</c:v>
                </c:pt>
                <c:pt idx="13">
                  <c:v>41227</c:v>
                </c:pt>
                <c:pt idx="14">
                  <c:v>41228</c:v>
                </c:pt>
                <c:pt idx="15">
                  <c:v>41229</c:v>
                </c:pt>
                <c:pt idx="16">
                  <c:v>41230</c:v>
                </c:pt>
                <c:pt idx="17">
                  <c:v>41231</c:v>
                </c:pt>
                <c:pt idx="18">
                  <c:v>41232</c:v>
                </c:pt>
                <c:pt idx="19">
                  <c:v>41233</c:v>
                </c:pt>
                <c:pt idx="20">
                  <c:v>41234</c:v>
                </c:pt>
                <c:pt idx="21">
                  <c:v>41235</c:v>
                </c:pt>
                <c:pt idx="22">
                  <c:v>41236</c:v>
                </c:pt>
                <c:pt idx="23">
                  <c:v>41237</c:v>
                </c:pt>
                <c:pt idx="24">
                  <c:v>41238</c:v>
                </c:pt>
                <c:pt idx="25">
                  <c:v>41239</c:v>
                </c:pt>
                <c:pt idx="26">
                  <c:v>41240</c:v>
                </c:pt>
                <c:pt idx="27">
                  <c:v>41241</c:v>
                </c:pt>
                <c:pt idx="28">
                  <c:v>41242</c:v>
                </c:pt>
                <c:pt idx="29">
                  <c:v>41243</c:v>
                </c:pt>
              </c:numCache>
            </c:numRef>
          </c:cat>
          <c:val>
            <c:numRef>
              <c:f>'11'!$C$3:$C$33</c:f>
              <c:numCache>
                <c:formatCode>General</c:formatCode>
                <c:ptCount val="31"/>
                <c:pt idx="0">
                  <c:v>15</c:v>
                </c:pt>
                <c:pt idx="1">
                  <c:v>21.3</c:v>
                </c:pt>
                <c:pt idx="2">
                  <c:v>19.2</c:v>
                </c:pt>
                <c:pt idx="3">
                  <c:v>29.2</c:v>
                </c:pt>
                <c:pt idx="4">
                  <c:v>37.1</c:v>
                </c:pt>
                <c:pt idx="5">
                  <c:v>27.9</c:v>
                </c:pt>
                <c:pt idx="6">
                  <c:v>16.7</c:v>
                </c:pt>
                <c:pt idx="7">
                  <c:v>5.8</c:v>
                </c:pt>
                <c:pt idx="8">
                  <c:v>30.8</c:v>
                </c:pt>
                <c:pt idx="9">
                  <c:v>15</c:v>
                </c:pt>
                <c:pt idx="10">
                  <c:v>13.8</c:v>
                </c:pt>
                <c:pt idx="11">
                  <c:v>24.6</c:v>
                </c:pt>
                <c:pt idx="12">
                  <c:v>23.8</c:v>
                </c:pt>
                <c:pt idx="13">
                  <c:v>31.3</c:v>
                </c:pt>
                <c:pt idx="14">
                  <c:v>31.7</c:v>
                </c:pt>
                <c:pt idx="15">
                  <c:v>43.3</c:v>
                </c:pt>
                <c:pt idx="16">
                  <c:v>10.8</c:v>
                </c:pt>
                <c:pt idx="17">
                  <c:v>14.6</c:v>
                </c:pt>
                <c:pt idx="21">
                  <c:v>35.5</c:v>
                </c:pt>
                <c:pt idx="22">
                  <c:v>27</c:v>
                </c:pt>
                <c:pt idx="23">
                  <c:v>7.1</c:v>
                </c:pt>
                <c:pt idx="24">
                  <c:v>7.5</c:v>
                </c:pt>
                <c:pt idx="25">
                  <c:v>12.9</c:v>
                </c:pt>
                <c:pt idx="26">
                  <c:v>7.1</c:v>
                </c:pt>
                <c:pt idx="27">
                  <c:v>7.5</c:v>
                </c:pt>
                <c:pt idx="28">
                  <c:v>22.5</c:v>
                </c:pt>
                <c:pt idx="29">
                  <c:v>30.4</c:v>
                </c:pt>
              </c:numCache>
            </c:numRef>
          </c:val>
        </c:ser>
        <c:ser>
          <c:idx val="1"/>
          <c:order val="1"/>
          <c:tx>
            <c:strRef>
              <c:f>'11'!$G$1</c:f>
              <c:strCache>
                <c:ptCount val="1"/>
                <c:pt idx="0">
                  <c:v>Leicester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'11'!$G$3:$G$33</c:f>
              <c:numCache>
                <c:formatCode>General</c:formatCode>
                <c:ptCount val="31"/>
                <c:pt idx="0">
                  <c:v>9</c:v>
                </c:pt>
                <c:pt idx="1">
                  <c:v>7</c:v>
                </c:pt>
                <c:pt idx="5">
                  <c:v>32</c:v>
                </c:pt>
                <c:pt idx="6">
                  <c:v>14</c:v>
                </c:pt>
                <c:pt idx="8">
                  <c:v>10</c:v>
                </c:pt>
                <c:pt idx="9">
                  <c:v>20</c:v>
                </c:pt>
                <c:pt idx="10">
                  <c:v>21</c:v>
                </c:pt>
                <c:pt idx="12">
                  <c:v>12</c:v>
                </c:pt>
                <c:pt idx="13">
                  <c:v>30</c:v>
                </c:pt>
                <c:pt idx="14">
                  <c:v>25</c:v>
                </c:pt>
                <c:pt idx="15">
                  <c:v>31</c:v>
                </c:pt>
                <c:pt idx="16">
                  <c:v>19</c:v>
                </c:pt>
                <c:pt idx="17">
                  <c:v>15</c:v>
                </c:pt>
                <c:pt idx="18">
                  <c:v>11</c:v>
                </c:pt>
                <c:pt idx="19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18</c:v>
                </c:pt>
                <c:pt idx="24">
                  <c:v>9</c:v>
                </c:pt>
                <c:pt idx="25">
                  <c:v>16</c:v>
                </c:pt>
                <c:pt idx="26">
                  <c:v>8</c:v>
                </c:pt>
                <c:pt idx="27">
                  <c:v>8</c:v>
                </c:pt>
                <c:pt idx="28">
                  <c:v>20</c:v>
                </c:pt>
                <c:pt idx="29">
                  <c:v>41</c:v>
                </c:pt>
              </c:numCache>
            </c:numRef>
          </c:val>
        </c:ser>
        <c:marker val="1"/>
        <c:axId val="277020032"/>
        <c:axId val="276915328"/>
      </c:lineChart>
      <c:dateAx>
        <c:axId val="277020032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69153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7691532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702003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December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'12'!$A$3:$A$33</c:f>
              <c:numCache>
                <c:formatCode>dd/mm/yyyy</c:formatCode>
                <c:ptCount val="31"/>
                <c:pt idx="0">
                  <c:v>41244</c:v>
                </c:pt>
                <c:pt idx="1">
                  <c:v>41245</c:v>
                </c:pt>
                <c:pt idx="2">
                  <c:v>41246</c:v>
                </c:pt>
                <c:pt idx="3">
                  <c:v>41247</c:v>
                </c:pt>
                <c:pt idx="4">
                  <c:v>41248</c:v>
                </c:pt>
                <c:pt idx="5">
                  <c:v>41249</c:v>
                </c:pt>
                <c:pt idx="6">
                  <c:v>41250</c:v>
                </c:pt>
                <c:pt idx="7">
                  <c:v>41251</c:v>
                </c:pt>
                <c:pt idx="8">
                  <c:v>41252</c:v>
                </c:pt>
                <c:pt idx="9">
                  <c:v>41253</c:v>
                </c:pt>
                <c:pt idx="10">
                  <c:v>41254</c:v>
                </c:pt>
                <c:pt idx="11">
                  <c:v>41255</c:v>
                </c:pt>
                <c:pt idx="12">
                  <c:v>41256</c:v>
                </c:pt>
                <c:pt idx="13">
                  <c:v>41257</c:v>
                </c:pt>
                <c:pt idx="14">
                  <c:v>41258</c:v>
                </c:pt>
                <c:pt idx="15">
                  <c:v>41259</c:v>
                </c:pt>
                <c:pt idx="16">
                  <c:v>41260</c:v>
                </c:pt>
                <c:pt idx="17">
                  <c:v>41261</c:v>
                </c:pt>
                <c:pt idx="18">
                  <c:v>41262</c:v>
                </c:pt>
                <c:pt idx="19">
                  <c:v>41263</c:v>
                </c:pt>
                <c:pt idx="20">
                  <c:v>41264</c:v>
                </c:pt>
                <c:pt idx="21">
                  <c:v>41265</c:v>
                </c:pt>
                <c:pt idx="22">
                  <c:v>41266</c:v>
                </c:pt>
                <c:pt idx="23">
                  <c:v>41267</c:v>
                </c:pt>
                <c:pt idx="24">
                  <c:v>41268</c:v>
                </c:pt>
                <c:pt idx="25">
                  <c:v>41269</c:v>
                </c:pt>
                <c:pt idx="26">
                  <c:v>41270</c:v>
                </c:pt>
                <c:pt idx="27">
                  <c:v>41271</c:v>
                </c:pt>
                <c:pt idx="28">
                  <c:v>41272</c:v>
                </c:pt>
                <c:pt idx="29">
                  <c:v>41273</c:v>
                </c:pt>
                <c:pt idx="30">
                  <c:v>41274</c:v>
                </c:pt>
              </c:numCache>
            </c:numRef>
          </c:cat>
          <c:val>
            <c:numRef>
              <c:f>'12'!$C$3:$C$33</c:f>
              <c:numCache>
                <c:formatCode>General</c:formatCode>
                <c:ptCount val="31"/>
                <c:pt idx="0">
                  <c:v>20.399999999999999</c:v>
                </c:pt>
                <c:pt idx="1">
                  <c:v>17.100000000000001</c:v>
                </c:pt>
                <c:pt idx="2">
                  <c:v>9.6</c:v>
                </c:pt>
                <c:pt idx="3">
                  <c:v>17.5</c:v>
                </c:pt>
                <c:pt idx="4">
                  <c:v>12.1</c:v>
                </c:pt>
                <c:pt idx="5">
                  <c:v>46.3</c:v>
                </c:pt>
                <c:pt idx="6">
                  <c:v>5.4</c:v>
                </c:pt>
                <c:pt idx="7">
                  <c:v>13.3</c:v>
                </c:pt>
                <c:pt idx="8">
                  <c:v>10.4</c:v>
                </c:pt>
                <c:pt idx="9">
                  <c:v>18.8</c:v>
                </c:pt>
                <c:pt idx="10">
                  <c:v>17.5</c:v>
                </c:pt>
                <c:pt idx="11">
                  <c:v>36.700000000000003</c:v>
                </c:pt>
                <c:pt idx="12">
                  <c:v>32.5</c:v>
                </c:pt>
                <c:pt idx="13">
                  <c:v>16.3</c:v>
                </c:pt>
                <c:pt idx="14">
                  <c:v>31.3</c:v>
                </c:pt>
                <c:pt idx="15">
                  <c:v>17.899999999999999</c:v>
                </c:pt>
                <c:pt idx="16">
                  <c:v>22.1</c:v>
                </c:pt>
                <c:pt idx="17">
                  <c:v>17.100000000000001</c:v>
                </c:pt>
                <c:pt idx="18">
                  <c:v>20</c:v>
                </c:pt>
                <c:pt idx="19">
                  <c:v>4.2</c:v>
                </c:pt>
                <c:pt idx="20">
                  <c:v>13.8</c:v>
                </c:pt>
                <c:pt idx="21">
                  <c:v>6.3</c:v>
                </c:pt>
                <c:pt idx="22">
                  <c:v>10.8</c:v>
                </c:pt>
                <c:pt idx="23">
                  <c:v>10</c:v>
                </c:pt>
                <c:pt idx="24">
                  <c:v>6.7</c:v>
                </c:pt>
                <c:pt idx="25">
                  <c:v>6.7</c:v>
                </c:pt>
                <c:pt idx="26">
                  <c:v>13.8</c:v>
                </c:pt>
                <c:pt idx="27">
                  <c:v>4.2</c:v>
                </c:pt>
                <c:pt idx="28">
                  <c:v>7.1</c:v>
                </c:pt>
                <c:pt idx="29">
                  <c:v>8.8000000000000007</c:v>
                </c:pt>
                <c:pt idx="30">
                  <c:v>7.9</c:v>
                </c:pt>
              </c:numCache>
            </c:numRef>
          </c:val>
        </c:ser>
        <c:marker val="1"/>
        <c:axId val="276825216"/>
        <c:axId val="276827136"/>
      </c:lineChart>
      <c:dateAx>
        <c:axId val="276825216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6827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7682713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6825216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February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'02'!$A$3:$A$33</c:f>
              <c:numCache>
                <c:formatCode>dd/mm/yyyy</c:formatCode>
                <c:ptCount val="31"/>
                <c:pt idx="0">
                  <c:v>40940</c:v>
                </c:pt>
                <c:pt idx="1">
                  <c:v>40941</c:v>
                </c:pt>
                <c:pt idx="2">
                  <c:v>40942</c:v>
                </c:pt>
                <c:pt idx="3">
                  <c:v>40943</c:v>
                </c:pt>
                <c:pt idx="4">
                  <c:v>40944</c:v>
                </c:pt>
                <c:pt idx="5">
                  <c:v>40945</c:v>
                </c:pt>
                <c:pt idx="6">
                  <c:v>40946</c:v>
                </c:pt>
                <c:pt idx="7">
                  <c:v>40947</c:v>
                </c:pt>
                <c:pt idx="8">
                  <c:v>40948</c:v>
                </c:pt>
                <c:pt idx="9">
                  <c:v>40949</c:v>
                </c:pt>
                <c:pt idx="10">
                  <c:v>40950</c:v>
                </c:pt>
                <c:pt idx="11">
                  <c:v>40951</c:v>
                </c:pt>
                <c:pt idx="12">
                  <c:v>40952</c:v>
                </c:pt>
                <c:pt idx="13">
                  <c:v>40953</c:v>
                </c:pt>
                <c:pt idx="14">
                  <c:v>40954</c:v>
                </c:pt>
                <c:pt idx="15">
                  <c:v>40955</c:v>
                </c:pt>
                <c:pt idx="16">
                  <c:v>40956</c:v>
                </c:pt>
                <c:pt idx="17">
                  <c:v>40957</c:v>
                </c:pt>
                <c:pt idx="18">
                  <c:v>40958</c:v>
                </c:pt>
                <c:pt idx="19">
                  <c:v>40959</c:v>
                </c:pt>
                <c:pt idx="20">
                  <c:v>40960</c:v>
                </c:pt>
                <c:pt idx="21">
                  <c:v>40961</c:v>
                </c:pt>
                <c:pt idx="22">
                  <c:v>40962</c:v>
                </c:pt>
                <c:pt idx="23">
                  <c:v>40963</c:v>
                </c:pt>
                <c:pt idx="24">
                  <c:v>40964</c:v>
                </c:pt>
                <c:pt idx="25">
                  <c:v>40965</c:v>
                </c:pt>
                <c:pt idx="26">
                  <c:v>40966</c:v>
                </c:pt>
                <c:pt idx="27">
                  <c:v>40967</c:v>
                </c:pt>
                <c:pt idx="28">
                  <c:v>40968</c:v>
                </c:pt>
              </c:numCache>
            </c:numRef>
          </c:cat>
          <c:val>
            <c:numRef>
              <c:f>'02'!$C$3:$C$33</c:f>
              <c:numCache>
                <c:formatCode>General</c:formatCode>
                <c:ptCount val="31"/>
                <c:pt idx="0">
                  <c:v>25</c:v>
                </c:pt>
                <c:pt idx="1">
                  <c:v>16.7</c:v>
                </c:pt>
                <c:pt idx="2">
                  <c:v>36.299999999999997</c:v>
                </c:pt>
                <c:pt idx="3">
                  <c:v>62.5</c:v>
                </c:pt>
                <c:pt idx="4">
                  <c:v>23.8</c:v>
                </c:pt>
                <c:pt idx="5">
                  <c:v>22.5</c:v>
                </c:pt>
                <c:pt idx="6">
                  <c:v>27.1</c:v>
                </c:pt>
                <c:pt idx="7">
                  <c:v>20</c:v>
                </c:pt>
                <c:pt idx="8">
                  <c:v>43.8</c:v>
                </c:pt>
                <c:pt idx="9">
                  <c:v>37.1</c:v>
                </c:pt>
                <c:pt idx="10">
                  <c:v>47.1</c:v>
                </c:pt>
                <c:pt idx="11">
                  <c:v>40</c:v>
                </c:pt>
                <c:pt idx="12">
                  <c:v>25.6</c:v>
                </c:pt>
                <c:pt idx="13">
                  <c:v>21.3</c:v>
                </c:pt>
                <c:pt idx="14">
                  <c:v>15</c:v>
                </c:pt>
                <c:pt idx="15">
                  <c:v>16.7</c:v>
                </c:pt>
                <c:pt idx="16">
                  <c:v>15.4</c:v>
                </c:pt>
                <c:pt idx="17">
                  <c:v>17.899999999999999</c:v>
                </c:pt>
                <c:pt idx="20">
                  <c:v>20</c:v>
                </c:pt>
                <c:pt idx="21">
                  <c:v>21.7</c:v>
                </c:pt>
                <c:pt idx="22">
                  <c:v>12.9</c:v>
                </c:pt>
                <c:pt idx="23">
                  <c:v>9.1</c:v>
                </c:pt>
                <c:pt idx="24">
                  <c:v>18.3</c:v>
                </c:pt>
                <c:pt idx="25">
                  <c:v>7.5</c:v>
                </c:pt>
                <c:pt idx="26">
                  <c:v>12.9</c:v>
                </c:pt>
                <c:pt idx="27">
                  <c:v>15.8</c:v>
                </c:pt>
                <c:pt idx="28">
                  <c:v>35</c:v>
                </c:pt>
              </c:numCache>
            </c:numRef>
          </c:val>
        </c:ser>
        <c:marker val="1"/>
        <c:axId val="254644992"/>
        <c:axId val="254646912"/>
      </c:lineChart>
      <c:dateAx>
        <c:axId val="254644992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6469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464691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644992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Leicester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Decvember 2012</a:t>
            </a:r>
          </a:p>
        </c:rich>
      </c:tx>
      <c:layout>
        <c:manualLayout>
          <c:xMode val="edge"/>
          <c:yMode val="edge"/>
          <c:x val="0.12535416666666668"/>
          <c:y val="2.3598820058997022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'12'!$C$1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'12'!$A$3:$A$33</c:f>
              <c:numCache>
                <c:formatCode>dd/mm/yyyy</c:formatCode>
                <c:ptCount val="31"/>
                <c:pt idx="0">
                  <c:v>41244</c:v>
                </c:pt>
                <c:pt idx="1">
                  <c:v>41245</c:v>
                </c:pt>
                <c:pt idx="2">
                  <c:v>41246</c:v>
                </c:pt>
                <c:pt idx="3">
                  <c:v>41247</c:v>
                </c:pt>
                <c:pt idx="4">
                  <c:v>41248</c:v>
                </c:pt>
                <c:pt idx="5">
                  <c:v>41249</c:v>
                </c:pt>
                <c:pt idx="6">
                  <c:v>41250</c:v>
                </c:pt>
                <c:pt idx="7">
                  <c:v>41251</c:v>
                </c:pt>
                <c:pt idx="8">
                  <c:v>41252</c:v>
                </c:pt>
                <c:pt idx="9">
                  <c:v>41253</c:v>
                </c:pt>
                <c:pt idx="10">
                  <c:v>41254</c:v>
                </c:pt>
                <c:pt idx="11">
                  <c:v>41255</c:v>
                </c:pt>
                <c:pt idx="12">
                  <c:v>41256</c:v>
                </c:pt>
                <c:pt idx="13">
                  <c:v>41257</c:v>
                </c:pt>
                <c:pt idx="14">
                  <c:v>41258</c:v>
                </c:pt>
                <c:pt idx="15">
                  <c:v>41259</c:v>
                </c:pt>
                <c:pt idx="16">
                  <c:v>41260</c:v>
                </c:pt>
                <c:pt idx="17">
                  <c:v>41261</c:v>
                </c:pt>
                <c:pt idx="18">
                  <c:v>41262</c:v>
                </c:pt>
                <c:pt idx="19">
                  <c:v>41263</c:v>
                </c:pt>
                <c:pt idx="20">
                  <c:v>41264</c:v>
                </c:pt>
                <c:pt idx="21">
                  <c:v>41265</c:v>
                </c:pt>
                <c:pt idx="22">
                  <c:v>41266</c:v>
                </c:pt>
                <c:pt idx="23">
                  <c:v>41267</c:v>
                </c:pt>
                <c:pt idx="24">
                  <c:v>41268</c:v>
                </c:pt>
                <c:pt idx="25">
                  <c:v>41269</c:v>
                </c:pt>
                <c:pt idx="26">
                  <c:v>41270</c:v>
                </c:pt>
                <c:pt idx="27">
                  <c:v>41271</c:v>
                </c:pt>
                <c:pt idx="28">
                  <c:v>41272</c:v>
                </c:pt>
                <c:pt idx="29">
                  <c:v>41273</c:v>
                </c:pt>
                <c:pt idx="30">
                  <c:v>41274</c:v>
                </c:pt>
              </c:numCache>
            </c:numRef>
          </c:cat>
          <c:val>
            <c:numRef>
              <c:f>'12'!$C$3:$C$33</c:f>
              <c:numCache>
                <c:formatCode>General</c:formatCode>
                <c:ptCount val="31"/>
                <c:pt idx="0">
                  <c:v>20.399999999999999</c:v>
                </c:pt>
                <c:pt idx="1">
                  <c:v>17.100000000000001</c:v>
                </c:pt>
                <c:pt idx="2">
                  <c:v>9.6</c:v>
                </c:pt>
                <c:pt idx="3">
                  <c:v>17.5</c:v>
                </c:pt>
                <c:pt idx="4">
                  <c:v>12.1</c:v>
                </c:pt>
                <c:pt idx="5">
                  <c:v>46.3</c:v>
                </c:pt>
                <c:pt idx="6">
                  <c:v>5.4</c:v>
                </c:pt>
                <c:pt idx="7">
                  <c:v>13.3</c:v>
                </c:pt>
                <c:pt idx="8">
                  <c:v>10.4</c:v>
                </c:pt>
                <c:pt idx="9">
                  <c:v>18.8</c:v>
                </c:pt>
                <c:pt idx="10">
                  <c:v>17.5</c:v>
                </c:pt>
                <c:pt idx="11">
                  <c:v>36.700000000000003</c:v>
                </c:pt>
                <c:pt idx="12">
                  <c:v>32.5</c:v>
                </c:pt>
                <c:pt idx="13">
                  <c:v>16.3</c:v>
                </c:pt>
                <c:pt idx="14">
                  <c:v>31.3</c:v>
                </c:pt>
                <c:pt idx="15">
                  <c:v>17.899999999999999</c:v>
                </c:pt>
                <c:pt idx="16">
                  <c:v>22.1</c:v>
                </c:pt>
                <c:pt idx="17">
                  <c:v>17.100000000000001</c:v>
                </c:pt>
                <c:pt idx="18">
                  <c:v>20</c:v>
                </c:pt>
                <c:pt idx="19">
                  <c:v>4.2</c:v>
                </c:pt>
                <c:pt idx="20">
                  <c:v>13.8</c:v>
                </c:pt>
                <c:pt idx="21">
                  <c:v>6.3</c:v>
                </c:pt>
                <c:pt idx="22">
                  <c:v>10.8</c:v>
                </c:pt>
                <c:pt idx="23">
                  <c:v>10</c:v>
                </c:pt>
                <c:pt idx="24">
                  <c:v>6.7</c:v>
                </c:pt>
                <c:pt idx="25">
                  <c:v>6.7</c:v>
                </c:pt>
                <c:pt idx="26">
                  <c:v>13.8</c:v>
                </c:pt>
                <c:pt idx="27">
                  <c:v>4.2</c:v>
                </c:pt>
                <c:pt idx="28">
                  <c:v>7.1</c:v>
                </c:pt>
                <c:pt idx="29">
                  <c:v>8.8000000000000007</c:v>
                </c:pt>
                <c:pt idx="30">
                  <c:v>7.9</c:v>
                </c:pt>
              </c:numCache>
            </c:numRef>
          </c:val>
        </c:ser>
        <c:ser>
          <c:idx val="1"/>
          <c:order val="1"/>
          <c:tx>
            <c:strRef>
              <c:f>'12'!$G$1</c:f>
              <c:strCache>
                <c:ptCount val="1"/>
                <c:pt idx="0">
                  <c:v>Leicester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'12'!$G$3:$G$33</c:f>
              <c:numCache>
                <c:formatCode>General</c:formatCode>
                <c:ptCount val="31"/>
                <c:pt idx="0">
                  <c:v>21</c:v>
                </c:pt>
                <c:pt idx="1">
                  <c:v>26</c:v>
                </c:pt>
                <c:pt idx="2">
                  <c:v>13</c:v>
                </c:pt>
                <c:pt idx="3">
                  <c:v>15</c:v>
                </c:pt>
                <c:pt idx="4">
                  <c:v>13</c:v>
                </c:pt>
                <c:pt idx="5">
                  <c:v>15</c:v>
                </c:pt>
                <c:pt idx="6">
                  <c:v>9</c:v>
                </c:pt>
                <c:pt idx="7">
                  <c:v>17</c:v>
                </c:pt>
                <c:pt idx="8">
                  <c:v>10</c:v>
                </c:pt>
                <c:pt idx="9">
                  <c:v>14</c:v>
                </c:pt>
                <c:pt idx="10">
                  <c:v>22</c:v>
                </c:pt>
                <c:pt idx="11">
                  <c:v>22</c:v>
                </c:pt>
                <c:pt idx="12">
                  <c:v>33</c:v>
                </c:pt>
                <c:pt idx="13">
                  <c:v>17</c:v>
                </c:pt>
                <c:pt idx="14">
                  <c:v>11</c:v>
                </c:pt>
                <c:pt idx="15">
                  <c:v>12</c:v>
                </c:pt>
                <c:pt idx="16">
                  <c:v>12</c:v>
                </c:pt>
                <c:pt idx="17">
                  <c:v>21</c:v>
                </c:pt>
                <c:pt idx="18">
                  <c:v>18</c:v>
                </c:pt>
                <c:pt idx="19">
                  <c:v>7</c:v>
                </c:pt>
                <c:pt idx="20">
                  <c:v>18</c:v>
                </c:pt>
                <c:pt idx="21">
                  <c:v>12</c:v>
                </c:pt>
                <c:pt idx="22">
                  <c:v>12</c:v>
                </c:pt>
                <c:pt idx="30">
                  <c:v>11</c:v>
                </c:pt>
              </c:numCache>
            </c:numRef>
          </c:val>
        </c:ser>
        <c:marker val="1"/>
        <c:axId val="276847616"/>
        <c:axId val="276878464"/>
      </c:lineChart>
      <c:dateAx>
        <c:axId val="276847616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6878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76878464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6847616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200" b="1" i="0" baseline="0">
                <a:latin typeface="Arial" pitchFamily="34" charset="0"/>
                <a:cs typeface="Arial" pitchFamily="34" charset="0"/>
              </a:rPr>
              <a:t>Bradgate Drive PM</a:t>
            </a:r>
            <a:r>
              <a:rPr lang="en-GB" sz="1200" b="1" i="0" baseline="-25000">
                <a:latin typeface="Arial" pitchFamily="34" charset="0"/>
                <a:cs typeface="Arial" pitchFamily="34" charset="0"/>
              </a:rPr>
              <a:t>10</a:t>
            </a:r>
            <a:r>
              <a:rPr lang="en-GB" sz="1200" b="1" i="0" baseline="0">
                <a:latin typeface="Arial" pitchFamily="34" charset="0"/>
                <a:cs typeface="Arial" pitchFamily="34" charset="0"/>
              </a:rPr>
              <a:t> Daily Mean Compared To Leicester Center Daily Mean</a:t>
            </a:r>
            <a:endParaRPr lang="en-GB" sz="1200">
              <a:latin typeface="Arial" pitchFamily="34" charset="0"/>
              <a:cs typeface="Arial" pitchFamily="34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4.828749718808522E-2"/>
          <c:y val="7.4864571480530717E-2"/>
          <c:w val="0.9367093594676027"/>
          <c:h val="0.78285177631848102"/>
        </c:manualLayout>
      </c:layout>
      <c:barChart>
        <c:barDir val="col"/>
        <c:grouping val="clustered"/>
        <c:ser>
          <c:idx val="0"/>
          <c:order val="0"/>
          <c:tx>
            <c:strRef>
              <c:f>'Year overview'!$C$1</c:f>
              <c:strCache>
                <c:ptCount val="1"/>
                <c:pt idx="0">
                  <c:v>24 hour mean PM10 (ug/m3)</c:v>
                </c:pt>
              </c:strCache>
            </c:strRef>
          </c:tx>
          <c:cat>
            <c:numRef>
              <c:f>'Year overview'!$A$3:$A$368</c:f>
              <c:numCache>
                <c:formatCode>dd/mm/yyyy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'Year overview'!$C$3:$C$368</c:f>
              <c:numCache>
                <c:formatCode>General</c:formatCode>
                <c:ptCount val="366"/>
                <c:pt idx="0">
                  <c:v>9.1</c:v>
                </c:pt>
                <c:pt idx="1">
                  <c:v>8.3000000000000007</c:v>
                </c:pt>
                <c:pt idx="2">
                  <c:v>9.6</c:v>
                </c:pt>
                <c:pt idx="3">
                  <c:v>13.8</c:v>
                </c:pt>
                <c:pt idx="4">
                  <c:v>13.8</c:v>
                </c:pt>
                <c:pt idx="5">
                  <c:v>10.1</c:v>
                </c:pt>
                <c:pt idx="6">
                  <c:v>10</c:v>
                </c:pt>
                <c:pt idx="7">
                  <c:v>7.9</c:v>
                </c:pt>
                <c:pt idx="8">
                  <c:v>8.3000000000000007</c:v>
                </c:pt>
                <c:pt idx="9">
                  <c:v>18.8</c:v>
                </c:pt>
                <c:pt idx="10">
                  <c:v>6.7</c:v>
                </c:pt>
                <c:pt idx="11">
                  <c:v>10.8</c:v>
                </c:pt>
                <c:pt idx="12">
                  <c:v>45.8</c:v>
                </c:pt>
                <c:pt idx="13">
                  <c:v>56.7</c:v>
                </c:pt>
                <c:pt idx="14">
                  <c:v>22.9</c:v>
                </c:pt>
                <c:pt idx="15">
                  <c:v>26.7</c:v>
                </c:pt>
                <c:pt idx="16">
                  <c:v>78.3</c:v>
                </c:pt>
                <c:pt idx="17">
                  <c:v>27.9</c:v>
                </c:pt>
                <c:pt idx="18">
                  <c:v>8.3000000000000007</c:v>
                </c:pt>
                <c:pt idx="19">
                  <c:v>12.1</c:v>
                </c:pt>
                <c:pt idx="20">
                  <c:v>7.5</c:v>
                </c:pt>
                <c:pt idx="21">
                  <c:v>14.6</c:v>
                </c:pt>
                <c:pt idx="22">
                  <c:v>13.8</c:v>
                </c:pt>
                <c:pt idx="23">
                  <c:v>18.8</c:v>
                </c:pt>
                <c:pt idx="24">
                  <c:v>30.4</c:v>
                </c:pt>
                <c:pt idx="25">
                  <c:v>19.600000000000001</c:v>
                </c:pt>
                <c:pt idx="26">
                  <c:v>10</c:v>
                </c:pt>
                <c:pt idx="27">
                  <c:v>17.899999999999999</c:v>
                </c:pt>
                <c:pt idx="28">
                  <c:v>25.4</c:v>
                </c:pt>
                <c:pt idx="29">
                  <c:v>26.3</c:v>
                </c:pt>
                <c:pt idx="30">
                  <c:v>52.1</c:v>
                </c:pt>
                <c:pt idx="31">
                  <c:v>25</c:v>
                </c:pt>
                <c:pt idx="32">
                  <c:v>16.7</c:v>
                </c:pt>
                <c:pt idx="33">
                  <c:v>36.299999999999997</c:v>
                </c:pt>
                <c:pt idx="34">
                  <c:v>62.5</c:v>
                </c:pt>
                <c:pt idx="35">
                  <c:v>23.8</c:v>
                </c:pt>
                <c:pt idx="36">
                  <c:v>22.5</c:v>
                </c:pt>
                <c:pt idx="37">
                  <c:v>27.1</c:v>
                </c:pt>
                <c:pt idx="38">
                  <c:v>20</c:v>
                </c:pt>
                <c:pt idx="39">
                  <c:v>43.8</c:v>
                </c:pt>
                <c:pt idx="40">
                  <c:v>37.1</c:v>
                </c:pt>
                <c:pt idx="41">
                  <c:v>47.1</c:v>
                </c:pt>
                <c:pt idx="42">
                  <c:v>40</c:v>
                </c:pt>
                <c:pt idx="43">
                  <c:v>25.6</c:v>
                </c:pt>
                <c:pt idx="44">
                  <c:v>21.3</c:v>
                </c:pt>
                <c:pt idx="45">
                  <c:v>15</c:v>
                </c:pt>
                <c:pt idx="46">
                  <c:v>16.7</c:v>
                </c:pt>
                <c:pt idx="47">
                  <c:v>15.4</c:v>
                </c:pt>
                <c:pt idx="48">
                  <c:v>17.899999999999999</c:v>
                </c:pt>
                <c:pt idx="51">
                  <c:v>20</c:v>
                </c:pt>
                <c:pt idx="52">
                  <c:v>21.7</c:v>
                </c:pt>
                <c:pt idx="53">
                  <c:v>12.9</c:v>
                </c:pt>
                <c:pt idx="54">
                  <c:v>9.1</c:v>
                </c:pt>
                <c:pt idx="55">
                  <c:v>18.3</c:v>
                </c:pt>
                <c:pt idx="56">
                  <c:v>7.5</c:v>
                </c:pt>
                <c:pt idx="57">
                  <c:v>12.9</c:v>
                </c:pt>
                <c:pt idx="58">
                  <c:v>15.8</c:v>
                </c:pt>
                <c:pt idx="59">
                  <c:v>35</c:v>
                </c:pt>
                <c:pt idx="60">
                  <c:v>31.3</c:v>
                </c:pt>
                <c:pt idx="61">
                  <c:v>29.2</c:v>
                </c:pt>
                <c:pt idx="62">
                  <c:v>31.7</c:v>
                </c:pt>
                <c:pt idx="63">
                  <c:v>10.4</c:v>
                </c:pt>
                <c:pt idx="64">
                  <c:v>13.3</c:v>
                </c:pt>
                <c:pt idx="65">
                  <c:v>26.8</c:v>
                </c:pt>
                <c:pt idx="66">
                  <c:v>16.3</c:v>
                </c:pt>
                <c:pt idx="67">
                  <c:v>27.5</c:v>
                </c:pt>
                <c:pt idx="68">
                  <c:v>20.8</c:v>
                </c:pt>
                <c:pt idx="69">
                  <c:v>11.7</c:v>
                </c:pt>
                <c:pt idx="70">
                  <c:v>19.2</c:v>
                </c:pt>
                <c:pt idx="71">
                  <c:v>30.4</c:v>
                </c:pt>
                <c:pt idx="72">
                  <c:v>40</c:v>
                </c:pt>
                <c:pt idx="73">
                  <c:v>62.9</c:v>
                </c:pt>
                <c:pt idx="74">
                  <c:v>60.8</c:v>
                </c:pt>
                <c:pt idx="75">
                  <c:v>34.200000000000003</c:v>
                </c:pt>
                <c:pt idx="76">
                  <c:v>18.8</c:v>
                </c:pt>
                <c:pt idx="77">
                  <c:v>10.4</c:v>
                </c:pt>
                <c:pt idx="78">
                  <c:v>11.3</c:v>
                </c:pt>
                <c:pt idx="79">
                  <c:v>13.8</c:v>
                </c:pt>
                <c:pt idx="80">
                  <c:v>22.1</c:v>
                </c:pt>
                <c:pt idx="81">
                  <c:v>52.1</c:v>
                </c:pt>
                <c:pt idx="82">
                  <c:v>50.8</c:v>
                </c:pt>
                <c:pt idx="83">
                  <c:v>61.4</c:v>
                </c:pt>
                <c:pt idx="84">
                  <c:v>18.3</c:v>
                </c:pt>
                <c:pt idx="85">
                  <c:v>15.8</c:v>
                </c:pt>
                <c:pt idx="86">
                  <c:v>17.100000000000001</c:v>
                </c:pt>
                <c:pt idx="87">
                  <c:v>35</c:v>
                </c:pt>
                <c:pt idx="88">
                  <c:v>46.7</c:v>
                </c:pt>
                <c:pt idx="89">
                  <c:v>40.799999999999997</c:v>
                </c:pt>
                <c:pt idx="90">
                  <c:v>19.600000000000001</c:v>
                </c:pt>
                <c:pt idx="91">
                  <c:v>20</c:v>
                </c:pt>
                <c:pt idx="92">
                  <c:v>19.2</c:v>
                </c:pt>
                <c:pt idx="93">
                  <c:v>13.8</c:v>
                </c:pt>
                <c:pt idx="94">
                  <c:v>7.5</c:v>
                </c:pt>
                <c:pt idx="95">
                  <c:v>15.8</c:v>
                </c:pt>
                <c:pt idx="96">
                  <c:v>20</c:v>
                </c:pt>
                <c:pt idx="97">
                  <c:v>12.9</c:v>
                </c:pt>
                <c:pt idx="98">
                  <c:v>9.1999999999999993</c:v>
                </c:pt>
                <c:pt idx="99">
                  <c:v>4.5999999999999996</c:v>
                </c:pt>
                <c:pt idx="100">
                  <c:v>7.1</c:v>
                </c:pt>
                <c:pt idx="101">
                  <c:v>10.8</c:v>
                </c:pt>
                <c:pt idx="102">
                  <c:v>5</c:v>
                </c:pt>
                <c:pt idx="103">
                  <c:v>14.6</c:v>
                </c:pt>
                <c:pt idx="104">
                  <c:v>15</c:v>
                </c:pt>
                <c:pt idx="105">
                  <c:v>10.8</c:v>
                </c:pt>
                <c:pt idx="106">
                  <c:v>25.8</c:v>
                </c:pt>
                <c:pt idx="107">
                  <c:v>18.8</c:v>
                </c:pt>
                <c:pt idx="108">
                  <c:v>4.5999999999999996</c:v>
                </c:pt>
                <c:pt idx="110">
                  <c:v>15</c:v>
                </c:pt>
                <c:pt idx="111">
                  <c:v>13.3</c:v>
                </c:pt>
                <c:pt idx="112">
                  <c:v>7.1</c:v>
                </c:pt>
                <c:pt idx="113">
                  <c:v>20.8</c:v>
                </c:pt>
                <c:pt idx="114">
                  <c:v>20</c:v>
                </c:pt>
                <c:pt idx="115">
                  <c:v>12.9</c:v>
                </c:pt>
                <c:pt idx="116">
                  <c:v>26.7</c:v>
                </c:pt>
                <c:pt idx="117">
                  <c:v>7.1</c:v>
                </c:pt>
                <c:pt idx="118">
                  <c:v>10.8</c:v>
                </c:pt>
                <c:pt idx="119">
                  <c:v>9.1999999999999993</c:v>
                </c:pt>
                <c:pt idx="120">
                  <c:v>13.3</c:v>
                </c:pt>
                <c:pt idx="121">
                  <c:v>22.5</c:v>
                </c:pt>
                <c:pt idx="122">
                  <c:v>32.5</c:v>
                </c:pt>
                <c:pt idx="123">
                  <c:v>19.600000000000001</c:v>
                </c:pt>
                <c:pt idx="124">
                  <c:v>15.4</c:v>
                </c:pt>
                <c:pt idx="125">
                  <c:v>11.3</c:v>
                </c:pt>
                <c:pt idx="126">
                  <c:v>10.8</c:v>
                </c:pt>
                <c:pt idx="127">
                  <c:v>12.5</c:v>
                </c:pt>
                <c:pt idx="128">
                  <c:v>13.8</c:v>
                </c:pt>
                <c:pt idx="129">
                  <c:v>15.4</c:v>
                </c:pt>
                <c:pt idx="130">
                  <c:v>15.8</c:v>
                </c:pt>
                <c:pt idx="131">
                  <c:v>8</c:v>
                </c:pt>
                <c:pt idx="132">
                  <c:v>15.8</c:v>
                </c:pt>
                <c:pt idx="133">
                  <c:v>13.7</c:v>
                </c:pt>
                <c:pt idx="134">
                  <c:v>13.8</c:v>
                </c:pt>
                <c:pt idx="135">
                  <c:v>8.3000000000000007</c:v>
                </c:pt>
                <c:pt idx="136">
                  <c:v>11.3</c:v>
                </c:pt>
                <c:pt idx="137">
                  <c:v>31.7</c:v>
                </c:pt>
                <c:pt idx="138">
                  <c:v>41.1</c:v>
                </c:pt>
                <c:pt idx="139">
                  <c:v>18.7</c:v>
                </c:pt>
                <c:pt idx="140">
                  <c:v>32.5</c:v>
                </c:pt>
                <c:pt idx="141">
                  <c:v>21.7</c:v>
                </c:pt>
                <c:pt idx="142">
                  <c:v>23.8</c:v>
                </c:pt>
                <c:pt idx="143">
                  <c:v>46.7</c:v>
                </c:pt>
                <c:pt idx="144">
                  <c:v>43.3</c:v>
                </c:pt>
                <c:pt idx="145">
                  <c:v>29.6</c:v>
                </c:pt>
                <c:pt idx="146">
                  <c:v>21.7</c:v>
                </c:pt>
                <c:pt idx="147">
                  <c:v>22.1</c:v>
                </c:pt>
                <c:pt idx="148">
                  <c:v>28.8</c:v>
                </c:pt>
                <c:pt idx="149">
                  <c:v>20.399999999999999</c:v>
                </c:pt>
                <c:pt idx="150">
                  <c:v>18.8</c:v>
                </c:pt>
                <c:pt idx="151">
                  <c:v>14</c:v>
                </c:pt>
                <c:pt idx="152">
                  <c:v>19.2</c:v>
                </c:pt>
                <c:pt idx="153">
                  <c:v>17.899999999999999</c:v>
                </c:pt>
                <c:pt idx="154">
                  <c:v>7.1</c:v>
                </c:pt>
                <c:pt idx="155">
                  <c:v>14.2</c:v>
                </c:pt>
                <c:pt idx="156">
                  <c:v>14.2</c:v>
                </c:pt>
                <c:pt idx="157">
                  <c:v>19.600000000000001</c:v>
                </c:pt>
                <c:pt idx="158">
                  <c:v>19.100000000000001</c:v>
                </c:pt>
                <c:pt idx="159">
                  <c:v>10.8</c:v>
                </c:pt>
                <c:pt idx="160">
                  <c:v>9.6</c:v>
                </c:pt>
                <c:pt idx="161">
                  <c:v>13.4</c:v>
                </c:pt>
                <c:pt idx="162">
                  <c:v>20.399999999999999</c:v>
                </c:pt>
                <c:pt idx="163">
                  <c:v>14.2</c:v>
                </c:pt>
                <c:pt idx="164">
                  <c:v>30.4</c:v>
                </c:pt>
                <c:pt idx="165">
                  <c:v>17.5</c:v>
                </c:pt>
                <c:pt idx="166">
                  <c:v>33.299999999999997</c:v>
                </c:pt>
                <c:pt idx="167">
                  <c:v>26.1</c:v>
                </c:pt>
                <c:pt idx="168">
                  <c:v>12.5</c:v>
                </c:pt>
                <c:pt idx="169">
                  <c:v>17.399999999999999</c:v>
                </c:pt>
                <c:pt idx="170">
                  <c:v>16.3</c:v>
                </c:pt>
                <c:pt idx="171">
                  <c:v>16.3</c:v>
                </c:pt>
                <c:pt idx="172">
                  <c:v>24.6</c:v>
                </c:pt>
                <c:pt idx="173">
                  <c:v>13.3</c:v>
                </c:pt>
                <c:pt idx="174">
                  <c:v>18.3</c:v>
                </c:pt>
                <c:pt idx="175">
                  <c:v>20</c:v>
                </c:pt>
                <c:pt idx="176">
                  <c:v>15</c:v>
                </c:pt>
                <c:pt idx="177">
                  <c:v>23.3</c:v>
                </c:pt>
                <c:pt idx="178">
                  <c:v>23.3</c:v>
                </c:pt>
                <c:pt idx="180">
                  <c:v>31.1</c:v>
                </c:pt>
                <c:pt idx="181">
                  <c:v>14.6</c:v>
                </c:pt>
                <c:pt idx="182">
                  <c:v>13.3</c:v>
                </c:pt>
                <c:pt idx="183">
                  <c:v>31.3</c:v>
                </c:pt>
                <c:pt idx="184">
                  <c:v>22.9</c:v>
                </c:pt>
                <c:pt idx="185">
                  <c:v>22.1</c:v>
                </c:pt>
                <c:pt idx="186">
                  <c:v>20.8</c:v>
                </c:pt>
                <c:pt idx="187">
                  <c:v>22.1</c:v>
                </c:pt>
                <c:pt idx="188">
                  <c:v>11.3</c:v>
                </c:pt>
                <c:pt idx="189">
                  <c:v>16.600000000000001</c:v>
                </c:pt>
                <c:pt idx="190">
                  <c:v>15.8</c:v>
                </c:pt>
                <c:pt idx="191">
                  <c:v>15.4</c:v>
                </c:pt>
                <c:pt idx="192">
                  <c:v>12.4</c:v>
                </c:pt>
                <c:pt idx="193">
                  <c:v>15.4</c:v>
                </c:pt>
                <c:pt idx="194">
                  <c:v>10</c:v>
                </c:pt>
                <c:pt idx="195">
                  <c:v>10.4</c:v>
                </c:pt>
                <c:pt idx="196">
                  <c:v>11.7</c:v>
                </c:pt>
                <c:pt idx="197">
                  <c:v>13.8</c:v>
                </c:pt>
                <c:pt idx="198">
                  <c:v>12.1</c:v>
                </c:pt>
                <c:pt idx="199">
                  <c:v>8.8000000000000007</c:v>
                </c:pt>
                <c:pt idx="200">
                  <c:v>10</c:v>
                </c:pt>
                <c:pt idx="201">
                  <c:v>17</c:v>
                </c:pt>
                <c:pt idx="202">
                  <c:v>11.7</c:v>
                </c:pt>
                <c:pt idx="203">
                  <c:v>15.4</c:v>
                </c:pt>
                <c:pt idx="204">
                  <c:v>32.9</c:v>
                </c:pt>
                <c:pt idx="205">
                  <c:v>24.2</c:v>
                </c:pt>
                <c:pt idx="206">
                  <c:v>20.399999999999999</c:v>
                </c:pt>
                <c:pt idx="207">
                  <c:v>21.3</c:v>
                </c:pt>
                <c:pt idx="208">
                  <c:v>18.3</c:v>
                </c:pt>
                <c:pt idx="212">
                  <c:v>13.8</c:v>
                </c:pt>
                <c:pt idx="213">
                  <c:v>30.4</c:v>
                </c:pt>
                <c:pt idx="214">
                  <c:v>31.7</c:v>
                </c:pt>
                <c:pt idx="215">
                  <c:v>38.799999999999997</c:v>
                </c:pt>
                <c:pt idx="216">
                  <c:v>30.8</c:v>
                </c:pt>
                <c:pt idx="217">
                  <c:v>20</c:v>
                </c:pt>
                <c:pt idx="218">
                  <c:v>18.3</c:v>
                </c:pt>
                <c:pt idx="219">
                  <c:v>14.6</c:v>
                </c:pt>
                <c:pt idx="220">
                  <c:v>12.7</c:v>
                </c:pt>
                <c:pt idx="221">
                  <c:v>13.8</c:v>
                </c:pt>
                <c:pt idx="222">
                  <c:v>21.3</c:v>
                </c:pt>
                <c:pt idx="223">
                  <c:v>30.4</c:v>
                </c:pt>
                <c:pt idx="224">
                  <c:v>33.799999999999997</c:v>
                </c:pt>
                <c:pt idx="225">
                  <c:v>39.6</c:v>
                </c:pt>
                <c:pt idx="226">
                  <c:v>30.2</c:v>
                </c:pt>
                <c:pt idx="227">
                  <c:v>33.200000000000003</c:v>
                </c:pt>
                <c:pt idx="228">
                  <c:v>37.5</c:v>
                </c:pt>
                <c:pt idx="229">
                  <c:v>30</c:v>
                </c:pt>
                <c:pt idx="230">
                  <c:v>20</c:v>
                </c:pt>
                <c:pt idx="231">
                  <c:v>19.100000000000001</c:v>
                </c:pt>
                <c:pt idx="232">
                  <c:v>23.3</c:v>
                </c:pt>
                <c:pt idx="233">
                  <c:v>32.9</c:v>
                </c:pt>
                <c:pt idx="234">
                  <c:v>17.5</c:v>
                </c:pt>
                <c:pt idx="235">
                  <c:v>20.8</c:v>
                </c:pt>
                <c:pt idx="236">
                  <c:v>25.4</c:v>
                </c:pt>
                <c:pt idx="237">
                  <c:v>16.2</c:v>
                </c:pt>
                <c:pt idx="238">
                  <c:v>10.8</c:v>
                </c:pt>
                <c:pt idx="239">
                  <c:v>14.6</c:v>
                </c:pt>
                <c:pt idx="240">
                  <c:v>24.6</c:v>
                </c:pt>
                <c:pt idx="242">
                  <c:v>12</c:v>
                </c:pt>
                <c:pt idx="243">
                  <c:v>17.5</c:v>
                </c:pt>
                <c:pt idx="244">
                  <c:v>15.4</c:v>
                </c:pt>
                <c:pt idx="245">
                  <c:v>19.100000000000001</c:v>
                </c:pt>
                <c:pt idx="246">
                  <c:v>12.9</c:v>
                </c:pt>
                <c:pt idx="247">
                  <c:v>22.9</c:v>
                </c:pt>
                <c:pt idx="248">
                  <c:v>23.3</c:v>
                </c:pt>
                <c:pt idx="249">
                  <c:v>20.399999999999999</c:v>
                </c:pt>
                <c:pt idx="250">
                  <c:v>37.5</c:v>
                </c:pt>
                <c:pt idx="251">
                  <c:v>17.5</c:v>
                </c:pt>
                <c:pt idx="252">
                  <c:v>20.3</c:v>
                </c:pt>
                <c:pt idx="253">
                  <c:v>30.8</c:v>
                </c:pt>
                <c:pt idx="254">
                  <c:v>23.7</c:v>
                </c:pt>
                <c:pt idx="255">
                  <c:v>7.9</c:v>
                </c:pt>
                <c:pt idx="256">
                  <c:v>27.9</c:v>
                </c:pt>
                <c:pt idx="257">
                  <c:v>14.2</c:v>
                </c:pt>
                <c:pt idx="258">
                  <c:v>22.4</c:v>
                </c:pt>
                <c:pt idx="259">
                  <c:v>11.7</c:v>
                </c:pt>
                <c:pt idx="260">
                  <c:v>15.4</c:v>
                </c:pt>
                <c:pt idx="261">
                  <c:v>7.9</c:v>
                </c:pt>
                <c:pt idx="262">
                  <c:v>11.3</c:v>
                </c:pt>
                <c:pt idx="263">
                  <c:v>24.6</c:v>
                </c:pt>
                <c:pt idx="264">
                  <c:v>17.100000000000001</c:v>
                </c:pt>
                <c:pt idx="265">
                  <c:v>10.8</c:v>
                </c:pt>
                <c:pt idx="266">
                  <c:v>8.8000000000000007</c:v>
                </c:pt>
                <c:pt idx="267">
                  <c:v>4.5999999999999996</c:v>
                </c:pt>
                <c:pt idx="268">
                  <c:v>27.1</c:v>
                </c:pt>
                <c:pt idx="269">
                  <c:v>11.6</c:v>
                </c:pt>
                <c:pt idx="270">
                  <c:v>11.7</c:v>
                </c:pt>
                <c:pt idx="271">
                  <c:v>13.8</c:v>
                </c:pt>
                <c:pt idx="272">
                  <c:v>12.5</c:v>
                </c:pt>
                <c:pt idx="273">
                  <c:v>17.100000000000001</c:v>
                </c:pt>
                <c:pt idx="274">
                  <c:v>14.6</c:v>
                </c:pt>
                <c:pt idx="275">
                  <c:v>38.799999999999997</c:v>
                </c:pt>
                <c:pt idx="276">
                  <c:v>22.9</c:v>
                </c:pt>
                <c:pt idx="277">
                  <c:v>16.3</c:v>
                </c:pt>
                <c:pt idx="278">
                  <c:v>11.7</c:v>
                </c:pt>
                <c:pt idx="279">
                  <c:v>9.6</c:v>
                </c:pt>
                <c:pt idx="280">
                  <c:v>10.8</c:v>
                </c:pt>
                <c:pt idx="281">
                  <c:v>25.8</c:v>
                </c:pt>
                <c:pt idx="282">
                  <c:v>21.7</c:v>
                </c:pt>
                <c:pt idx="283">
                  <c:v>20</c:v>
                </c:pt>
                <c:pt idx="284">
                  <c:v>20.399999999999999</c:v>
                </c:pt>
                <c:pt idx="285">
                  <c:v>10</c:v>
                </c:pt>
                <c:pt idx="286">
                  <c:v>13.8</c:v>
                </c:pt>
                <c:pt idx="287">
                  <c:v>10.8</c:v>
                </c:pt>
                <c:pt idx="288">
                  <c:v>31.3</c:v>
                </c:pt>
                <c:pt idx="289">
                  <c:v>10</c:v>
                </c:pt>
                <c:pt idx="290">
                  <c:v>25.4</c:v>
                </c:pt>
                <c:pt idx="291">
                  <c:v>29.2</c:v>
                </c:pt>
                <c:pt idx="292">
                  <c:v>25.8</c:v>
                </c:pt>
                <c:pt idx="293">
                  <c:v>19.600000000000001</c:v>
                </c:pt>
                <c:pt idx="294">
                  <c:v>12.5</c:v>
                </c:pt>
                <c:pt idx="295">
                  <c:v>4.2</c:v>
                </c:pt>
                <c:pt idx="296">
                  <c:v>8.8000000000000007</c:v>
                </c:pt>
                <c:pt idx="297">
                  <c:v>3.8</c:v>
                </c:pt>
                <c:pt idx="298">
                  <c:v>6.3</c:v>
                </c:pt>
                <c:pt idx="299">
                  <c:v>11.7</c:v>
                </c:pt>
                <c:pt idx="300">
                  <c:v>13.8</c:v>
                </c:pt>
                <c:pt idx="301">
                  <c:v>8.8000000000000007</c:v>
                </c:pt>
                <c:pt idx="302">
                  <c:v>14.2</c:v>
                </c:pt>
                <c:pt idx="303">
                  <c:v>17.5</c:v>
                </c:pt>
                <c:pt idx="304">
                  <c:v>28.8</c:v>
                </c:pt>
                <c:pt idx="305">
                  <c:v>15</c:v>
                </c:pt>
                <c:pt idx="306">
                  <c:v>21.3</c:v>
                </c:pt>
                <c:pt idx="307">
                  <c:v>19.2</c:v>
                </c:pt>
                <c:pt idx="308">
                  <c:v>29.2</c:v>
                </c:pt>
                <c:pt idx="309">
                  <c:v>37.1</c:v>
                </c:pt>
                <c:pt idx="310">
                  <c:v>27.9</c:v>
                </c:pt>
                <c:pt idx="311">
                  <c:v>16.7</c:v>
                </c:pt>
                <c:pt idx="312">
                  <c:v>5.8</c:v>
                </c:pt>
                <c:pt idx="313">
                  <c:v>30.8</c:v>
                </c:pt>
                <c:pt idx="314">
                  <c:v>15</c:v>
                </c:pt>
                <c:pt idx="315">
                  <c:v>13.8</c:v>
                </c:pt>
                <c:pt idx="316">
                  <c:v>24.6</c:v>
                </c:pt>
                <c:pt idx="317">
                  <c:v>23.8</c:v>
                </c:pt>
                <c:pt idx="318">
                  <c:v>31.3</c:v>
                </c:pt>
                <c:pt idx="319">
                  <c:v>31.7</c:v>
                </c:pt>
                <c:pt idx="320">
                  <c:v>43.3</c:v>
                </c:pt>
                <c:pt idx="321">
                  <c:v>10.8</c:v>
                </c:pt>
                <c:pt idx="322">
                  <c:v>14.6</c:v>
                </c:pt>
                <c:pt idx="326">
                  <c:v>35.5</c:v>
                </c:pt>
                <c:pt idx="327">
                  <c:v>27</c:v>
                </c:pt>
                <c:pt idx="328">
                  <c:v>7.1</c:v>
                </c:pt>
                <c:pt idx="329">
                  <c:v>7.5</c:v>
                </c:pt>
                <c:pt idx="330">
                  <c:v>12.9</c:v>
                </c:pt>
                <c:pt idx="331">
                  <c:v>7.1</c:v>
                </c:pt>
                <c:pt idx="332">
                  <c:v>7.5</c:v>
                </c:pt>
                <c:pt idx="333">
                  <c:v>22.5</c:v>
                </c:pt>
                <c:pt idx="334">
                  <c:v>30.4</c:v>
                </c:pt>
                <c:pt idx="335">
                  <c:v>20.399999999999999</c:v>
                </c:pt>
                <c:pt idx="336">
                  <c:v>17.100000000000001</c:v>
                </c:pt>
                <c:pt idx="337">
                  <c:v>9.6</c:v>
                </c:pt>
                <c:pt idx="338">
                  <c:v>17.5</c:v>
                </c:pt>
                <c:pt idx="339">
                  <c:v>12.1</c:v>
                </c:pt>
                <c:pt idx="340">
                  <c:v>46.3</c:v>
                </c:pt>
                <c:pt idx="341">
                  <c:v>5.4</c:v>
                </c:pt>
                <c:pt idx="342">
                  <c:v>13.3</c:v>
                </c:pt>
                <c:pt idx="343">
                  <c:v>10.4</c:v>
                </c:pt>
                <c:pt idx="344">
                  <c:v>18.8</c:v>
                </c:pt>
                <c:pt idx="345">
                  <c:v>17.5</c:v>
                </c:pt>
                <c:pt idx="346">
                  <c:v>36.700000000000003</c:v>
                </c:pt>
                <c:pt idx="347">
                  <c:v>32.5</c:v>
                </c:pt>
                <c:pt idx="348">
                  <c:v>16.3</c:v>
                </c:pt>
                <c:pt idx="349">
                  <c:v>31.3</c:v>
                </c:pt>
                <c:pt idx="350">
                  <c:v>17.899999999999999</c:v>
                </c:pt>
                <c:pt idx="351">
                  <c:v>22.1</c:v>
                </c:pt>
                <c:pt idx="352">
                  <c:v>17.100000000000001</c:v>
                </c:pt>
                <c:pt idx="353">
                  <c:v>20</c:v>
                </c:pt>
                <c:pt idx="354">
                  <c:v>4.2</c:v>
                </c:pt>
                <c:pt idx="355">
                  <c:v>13.8</c:v>
                </c:pt>
                <c:pt idx="356">
                  <c:v>6.3</c:v>
                </c:pt>
                <c:pt idx="357">
                  <c:v>10.8</c:v>
                </c:pt>
                <c:pt idx="358">
                  <c:v>10</c:v>
                </c:pt>
                <c:pt idx="359">
                  <c:v>6.7</c:v>
                </c:pt>
                <c:pt idx="360">
                  <c:v>6.7</c:v>
                </c:pt>
                <c:pt idx="361">
                  <c:v>13.8</c:v>
                </c:pt>
                <c:pt idx="362">
                  <c:v>4.2</c:v>
                </c:pt>
                <c:pt idx="363">
                  <c:v>7.1</c:v>
                </c:pt>
                <c:pt idx="364">
                  <c:v>8.8000000000000007</c:v>
                </c:pt>
                <c:pt idx="365">
                  <c:v>7.9</c:v>
                </c:pt>
              </c:numCache>
            </c:numRef>
          </c:val>
        </c:ser>
        <c:gapWidth val="0"/>
        <c:axId val="277156992"/>
        <c:axId val="277158528"/>
      </c:barChart>
      <c:lineChart>
        <c:grouping val="standard"/>
        <c:ser>
          <c:idx val="1"/>
          <c:order val="1"/>
          <c:tx>
            <c:strRef>
              <c:f>'Year overview'!$H$1</c:f>
              <c:strCache>
                <c:ptCount val="1"/>
                <c:pt idx="0">
                  <c:v>annual mean</c:v>
                </c:pt>
              </c:strCache>
            </c:strRef>
          </c:tx>
          <c:marker>
            <c:symbol val="none"/>
          </c:marker>
          <c:cat>
            <c:numRef>
              <c:f>'Year overview'!$A$3:$A$368</c:f>
              <c:numCache>
                <c:formatCode>dd/mm/yyyy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'Year overview'!$H$3:$H$368</c:f>
              <c:numCache>
                <c:formatCode>0.00</c:formatCode>
                <c:ptCount val="366"/>
                <c:pt idx="0">
                  <c:v>19.932394366197205</c:v>
                </c:pt>
                <c:pt idx="1">
                  <c:v>19.932394366197205</c:v>
                </c:pt>
                <c:pt idx="2">
                  <c:v>19.932394366197205</c:v>
                </c:pt>
                <c:pt idx="3">
                  <c:v>19.932394366197205</c:v>
                </c:pt>
                <c:pt idx="4">
                  <c:v>19.932394366197205</c:v>
                </c:pt>
                <c:pt idx="5">
                  <c:v>19.932394366197205</c:v>
                </c:pt>
                <c:pt idx="6">
                  <c:v>19.932394366197205</c:v>
                </c:pt>
                <c:pt idx="7">
                  <c:v>19.932394366197205</c:v>
                </c:pt>
                <c:pt idx="8">
                  <c:v>19.932394366197205</c:v>
                </c:pt>
                <c:pt idx="9">
                  <c:v>19.932394366197205</c:v>
                </c:pt>
                <c:pt idx="10">
                  <c:v>19.932394366197205</c:v>
                </c:pt>
                <c:pt idx="11">
                  <c:v>19.932394366197205</c:v>
                </c:pt>
                <c:pt idx="12">
                  <c:v>19.932394366197205</c:v>
                </c:pt>
                <c:pt idx="13">
                  <c:v>19.932394366197205</c:v>
                </c:pt>
                <c:pt idx="14">
                  <c:v>19.932394366197205</c:v>
                </c:pt>
                <c:pt idx="15">
                  <c:v>19.932394366197205</c:v>
                </c:pt>
                <c:pt idx="16">
                  <c:v>19.932394366197205</c:v>
                </c:pt>
                <c:pt idx="17">
                  <c:v>19.932394366197205</c:v>
                </c:pt>
                <c:pt idx="18">
                  <c:v>19.932394366197205</c:v>
                </c:pt>
                <c:pt idx="19">
                  <c:v>19.932394366197205</c:v>
                </c:pt>
                <c:pt idx="20">
                  <c:v>19.932394366197205</c:v>
                </c:pt>
                <c:pt idx="21">
                  <c:v>19.932394366197205</c:v>
                </c:pt>
                <c:pt idx="22">
                  <c:v>19.932394366197205</c:v>
                </c:pt>
                <c:pt idx="23">
                  <c:v>19.932394366197205</c:v>
                </c:pt>
                <c:pt idx="24">
                  <c:v>19.932394366197205</c:v>
                </c:pt>
                <c:pt idx="25">
                  <c:v>19.932394366197205</c:v>
                </c:pt>
                <c:pt idx="26">
                  <c:v>19.932394366197205</c:v>
                </c:pt>
                <c:pt idx="27">
                  <c:v>19.932394366197205</c:v>
                </c:pt>
                <c:pt idx="28">
                  <c:v>19.932394366197205</c:v>
                </c:pt>
                <c:pt idx="29">
                  <c:v>19.932394366197205</c:v>
                </c:pt>
                <c:pt idx="30">
                  <c:v>19.932394366197205</c:v>
                </c:pt>
                <c:pt idx="31">
                  <c:v>19.932394366197205</c:v>
                </c:pt>
                <c:pt idx="32">
                  <c:v>19.932394366197205</c:v>
                </c:pt>
                <c:pt idx="33">
                  <c:v>19.932394366197205</c:v>
                </c:pt>
                <c:pt idx="34">
                  <c:v>19.932394366197205</c:v>
                </c:pt>
                <c:pt idx="35">
                  <c:v>19.932394366197205</c:v>
                </c:pt>
                <c:pt idx="36">
                  <c:v>19.932394366197205</c:v>
                </c:pt>
                <c:pt idx="37">
                  <c:v>19.932394366197205</c:v>
                </c:pt>
                <c:pt idx="38">
                  <c:v>19.932394366197205</c:v>
                </c:pt>
                <c:pt idx="39">
                  <c:v>19.932394366197205</c:v>
                </c:pt>
                <c:pt idx="40">
                  <c:v>19.932394366197205</c:v>
                </c:pt>
                <c:pt idx="41">
                  <c:v>19.932394366197205</c:v>
                </c:pt>
                <c:pt idx="42">
                  <c:v>19.932394366197205</c:v>
                </c:pt>
                <c:pt idx="43">
                  <c:v>19.932394366197205</c:v>
                </c:pt>
                <c:pt idx="44">
                  <c:v>19.932394366197205</c:v>
                </c:pt>
                <c:pt idx="45">
                  <c:v>19.932394366197205</c:v>
                </c:pt>
                <c:pt idx="46">
                  <c:v>19.932394366197205</c:v>
                </c:pt>
                <c:pt idx="47">
                  <c:v>19.932394366197205</c:v>
                </c:pt>
                <c:pt idx="48">
                  <c:v>19.932394366197205</c:v>
                </c:pt>
                <c:pt idx="49">
                  <c:v>19.932394366197205</c:v>
                </c:pt>
                <c:pt idx="50">
                  <c:v>19.932394366197205</c:v>
                </c:pt>
                <c:pt idx="51">
                  <c:v>19.932394366197205</c:v>
                </c:pt>
                <c:pt idx="52">
                  <c:v>19.932394366197205</c:v>
                </c:pt>
                <c:pt idx="53">
                  <c:v>19.932394366197205</c:v>
                </c:pt>
                <c:pt idx="54">
                  <c:v>19.932394366197205</c:v>
                </c:pt>
                <c:pt idx="55">
                  <c:v>19.932394366197205</c:v>
                </c:pt>
                <c:pt idx="56">
                  <c:v>19.932394366197205</c:v>
                </c:pt>
                <c:pt idx="57">
                  <c:v>19.932394366197205</c:v>
                </c:pt>
                <c:pt idx="58">
                  <c:v>19.932394366197205</c:v>
                </c:pt>
                <c:pt idx="59">
                  <c:v>19.932394366197205</c:v>
                </c:pt>
                <c:pt idx="60">
                  <c:v>19.932394366197205</c:v>
                </c:pt>
                <c:pt idx="61">
                  <c:v>19.932394366197205</c:v>
                </c:pt>
                <c:pt idx="62">
                  <c:v>19.932394366197205</c:v>
                </c:pt>
                <c:pt idx="63">
                  <c:v>19.932394366197205</c:v>
                </c:pt>
                <c:pt idx="64">
                  <c:v>19.932394366197205</c:v>
                </c:pt>
                <c:pt idx="65">
                  <c:v>19.932394366197205</c:v>
                </c:pt>
                <c:pt idx="66">
                  <c:v>19.932394366197205</c:v>
                </c:pt>
                <c:pt idx="67">
                  <c:v>19.932394366197205</c:v>
                </c:pt>
                <c:pt idx="68">
                  <c:v>19.932394366197205</c:v>
                </c:pt>
                <c:pt idx="69">
                  <c:v>19.932394366197205</c:v>
                </c:pt>
                <c:pt idx="70">
                  <c:v>19.932394366197205</c:v>
                </c:pt>
                <c:pt idx="71">
                  <c:v>19.932394366197205</c:v>
                </c:pt>
                <c:pt idx="72">
                  <c:v>19.932394366197205</c:v>
                </c:pt>
                <c:pt idx="73">
                  <c:v>19.932394366197205</c:v>
                </c:pt>
                <c:pt idx="74">
                  <c:v>19.932394366197205</c:v>
                </c:pt>
                <c:pt idx="75">
                  <c:v>19.932394366197205</c:v>
                </c:pt>
                <c:pt idx="76">
                  <c:v>19.932394366197205</c:v>
                </c:pt>
                <c:pt idx="77">
                  <c:v>19.932394366197205</c:v>
                </c:pt>
                <c:pt idx="78">
                  <c:v>19.932394366197205</c:v>
                </c:pt>
                <c:pt idx="79">
                  <c:v>19.932394366197205</c:v>
                </c:pt>
                <c:pt idx="80">
                  <c:v>19.932394366197205</c:v>
                </c:pt>
                <c:pt idx="81">
                  <c:v>19.932394366197205</c:v>
                </c:pt>
                <c:pt idx="82">
                  <c:v>19.932394366197205</c:v>
                </c:pt>
                <c:pt idx="83">
                  <c:v>19.932394366197205</c:v>
                </c:pt>
                <c:pt idx="84">
                  <c:v>19.932394366197205</c:v>
                </c:pt>
                <c:pt idx="85">
                  <c:v>19.932394366197205</c:v>
                </c:pt>
                <c:pt idx="86">
                  <c:v>19.932394366197205</c:v>
                </c:pt>
                <c:pt idx="87">
                  <c:v>19.932394366197205</c:v>
                </c:pt>
                <c:pt idx="88">
                  <c:v>19.932394366197205</c:v>
                </c:pt>
                <c:pt idx="89">
                  <c:v>19.932394366197205</c:v>
                </c:pt>
                <c:pt idx="90">
                  <c:v>19.932394366197205</c:v>
                </c:pt>
                <c:pt idx="91">
                  <c:v>19.932394366197205</c:v>
                </c:pt>
                <c:pt idx="92">
                  <c:v>19.932394366197205</c:v>
                </c:pt>
                <c:pt idx="93">
                  <c:v>19.932394366197205</c:v>
                </c:pt>
                <c:pt idx="94">
                  <c:v>19.932394366197205</c:v>
                </c:pt>
                <c:pt idx="95">
                  <c:v>19.932394366197205</c:v>
                </c:pt>
                <c:pt idx="96">
                  <c:v>19.932394366197205</c:v>
                </c:pt>
                <c:pt idx="97">
                  <c:v>19.932394366197205</c:v>
                </c:pt>
                <c:pt idx="98">
                  <c:v>19.932394366197205</c:v>
                </c:pt>
                <c:pt idx="99">
                  <c:v>19.932394366197205</c:v>
                </c:pt>
                <c:pt idx="100">
                  <c:v>19.932394366197205</c:v>
                </c:pt>
                <c:pt idx="101">
                  <c:v>19.932394366197205</c:v>
                </c:pt>
                <c:pt idx="102">
                  <c:v>19.932394366197205</c:v>
                </c:pt>
                <c:pt idx="103">
                  <c:v>19.932394366197205</c:v>
                </c:pt>
                <c:pt idx="104">
                  <c:v>19.932394366197205</c:v>
                </c:pt>
                <c:pt idx="105">
                  <c:v>19.932394366197205</c:v>
                </c:pt>
                <c:pt idx="106">
                  <c:v>19.932394366197205</c:v>
                </c:pt>
                <c:pt idx="107">
                  <c:v>19.932394366197205</c:v>
                </c:pt>
                <c:pt idx="108">
                  <c:v>19.932394366197205</c:v>
                </c:pt>
                <c:pt idx="109">
                  <c:v>19.932394366197205</c:v>
                </c:pt>
                <c:pt idx="110">
                  <c:v>19.932394366197205</c:v>
                </c:pt>
                <c:pt idx="111">
                  <c:v>19.932394366197205</c:v>
                </c:pt>
                <c:pt idx="112">
                  <c:v>19.932394366197205</c:v>
                </c:pt>
                <c:pt idx="113">
                  <c:v>19.932394366197205</c:v>
                </c:pt>
                <c:pt idx="114">
                  <c:v>19.932394366197205</c:v>
                </c:pt>
                <c:pt idx="115">
                  <c:v>19.932394366197205</c:v>
                </c:pt>
                <c:pt idx="116">
                  <c:v>19.932394366197205</c:v>
                </c:pt>
                <c:pt idx="117">
                  <c:v>19.932394366197205</c:v>
                </c:pt>
                <c:pt idx="118">
                  <c:v>19.932394366197205</c:v>
                </c:pt>
                <c:pt idx="119">
                  <c:v>19.932394366197205</c:v>
                </c:pt>
                <c:pt idx="120">
                  <c:v>19.932394366197205</c:v>
                </c:pt>
                <c:pt idx="121">
                  <c:v>19.932394366197205</c:v>
                </c:pt>
                <c:pt idx="122">
                  <c:v>19.932394366197205</c:v>
                </c:pt>
                <c:pt idx="123">
                  <c:v>19.932394366197205</c:v>
                </c:pt>
                <c:pt idx="124">
                  <c:v>19.932394366197205</c:v>
                </c:pt>
                <c:pt idx="125">
                  <c:v>19.932394366197205</c:v>
                </c:pt>
                <c:pt idx="126">
                  <c:v>19.932394366197205</c:v>
                </c:pt>
                <c:pt idx="127">
                  <c:v>19.932394366197205</c:v>
                </c:pt>
                <c:pt idx="128">
                  <c:v>19.932394366197205</c:v>
                </c:pt>
                <c:pt idx="129">
                  <c:v>19.932394366197205</c:v>
                </c:pt>
                <c:pt idx="130">
                  <c:v>19.932394366197205</c:v>
                </c:pt>
                <c:pt idx="131">
                  <c:v>19.932394366197205</c:v>
                </c:pt>
                <c:pt idx="132">
                  <c:v>19.932394366197205</c:v>
                </c:pt>
                <c:pt idx="133">
                  <c:v>19.932394366197205</c:v>
                </c:pt>
                <c:pt idx="134">
                  <c:v>19.932394366197205</c:v>
                </c:pt>
                <c:pt idx="135">
                  <c:v>19.932394366197205</c:v>
                </c:pt>
                <c:pt idx="136">
                  <c:v>19.932394366197205</c:v>
                </c:pt>
                <c:pt idx="137">
                  <c:v>19.932394366197205</c:v>
                </c:pt>
                <c:pt idx="138">
                  <c:v>19.932394366197205</c:v>
                </c:pt>
                <c:pt idx="139">
                  <c:v>19.932394366197205</c:v>
                </c:pt>
                <c:pt idx="140">
                  <c:v>19.932394366197205</c:v>
                </c:pt>
                <c:pt idx="141">
                  <c:v>19.932394366197205</c:v>
                </c:pt>
                <c:pt idx="142">
                  <c:v>19.932394366197205</c:v>
                </c:pt>
                <c:pt idx="143">
                  <c:v>19.932394366197205</c:v>
                </c:pt>
                <c:pt idx="144">
                  <c:v>19.932394366197205</c:v>
                </c:pt>
                <c:pt idx="145">
                  <c:v>19.932394366197205</c:v>
                </c:pt>
                <c:pt idx="146">
                  <c:v>19.932394366197205</c:v>
                </c:pt>
                <c:pt idx="147">
                  <c:v>19.932394366197205</c:v>
                </c:pt>
                <c:pt idx="148">
                  <c:v>19.932394366197205</c:v>
                </c:pt>
                <c:pt idx="149">
                  <c:v>19.932394366197205</c:v>
                </c:pt>
                <c:pt idx="150">
                  <c:v>19.932394366197205</c:v>
                </c:pt>
                <c:pt idx="151">
                  <c:v>19.932394366197205</c:v>
                </c:pt>
                <c:pt idx="152">
                  <c:v>19.932394366197205</c:v>
                </c:pt>
                <c:pt idx="153">
                  <c:v>19.932394366197205</c:v>
                </c:pt>
                <c:pt idx="154">
                  <c:v>19.932394366197205</c:v>
                </c:pt>
                <c:pt idx="155">
                  <c:v>19.932394366197205</c:v>
                </c:pt>
                <c:pt idx="156">
                  <c:v>19.932394366197205</c:v>
                </c:pt>
                <c:pt idx="157">
                  <c:v>19.932394366197205</c:v>
                </c:pt>
                <c:pt idx="158">
                  <c:v>19.932394366197205</c:v>
                </c:pt>
                <c:pt idx="159">
                  <c:v>19.932394366197205</c:v>
                </c:pt>
                <c:pt idx="160">
                  <c:v>19.932394366197205</c:v>
                </c:pt>
                <c:pt idx="161">
                  <c:v>19.932394366197205</c:v>
                </c:pt>
                <c:pt idx="162">
                  <c:v>19.932394366197205</c:v>
                </c:pt>
                <c:pt idx="163">
                  <c:v>19.932394366197205</c:v>
                </c:pt>
                <c:pt idx="164">
                  <c:v>19.932394366197205</c:v>
                </c:pt>
                <c:pt idx="165">
                  <c:v>19.932394366197205</c:v>
                </c:pt>
                <c:pt idx="166">
                  <c:v>19.932394366197205</c:v>
                </c:pt>
                <c:pt idx="167">
                  <c:v>19.932394366197205</c:v>
                </c:pt>
                <c:pt idx="168">
                  <c:v>19.932394366197205</c:v>
                </c:pt>
                <c:pt idx="169">
                  <c:v>19.932394366197205</c:v>
                </c:pt>
                <c:pt idx="170">
                  <c:v>19.932394366197205</c:v>
                </c:pt>
                <c:pt idx="171">
                  <c:v>19.932394366197205</c:v>
                </c:pt>
                <c:pt idx="172">
                  <c:v>19.932394366197205</c:v>
                </c:pt>
                <c:pt idx="173">
                  <c:v>19.932394366197205</c:v>
                </c:pt>
                <c:pt idx="174">
                  <c:v>19.932394366197205</c:v>
                </c:pt>
                <c:pt idx="175">
                  <c:v>19.932394366197205</c:v>
                </c:pt>
                <c:pt idx="176">
                  <c:v>19.932394366197205</c:v>
                </c:pt>
                <c:pt idx="177">
                  <c:v>19.932394366197205</c:v>
                </c:pt>
                <c:pt idx="178">
                  <c:v>19.932394366197205</c:v>
                </c:pt>
                <c:pt idx="179">
                  <c:v>19.932394366197205</c:v>
                </c:pt>
                <c:pt idx="180">
                  <c:v>19.932394366197205</c:v>
                </c:pt>
                <c:pt idx="181">
                  <c:v>19.932394366197205</c:v>
                </c:pt>
                <c:pt idx="182">
                  <c:v>19.932394366197205</c:v>
                </c:pt>
                <c:pt idx="183">
                  <c:v>19.932394366197205</c:v>
                </c:pt>
                <c:pt idx="184">
                  <c:v>19.932394366197205</c:v>
                </c:pt>
                <c:pt idx="185">
                  <c:v>19.932394366197205</c:v>
                </c:pt>
                <c:pt idx="186">
                  <c:v>19.932394366197205</c:v>
                </c:pt>
                <c:pt idx="187">
                  <c:v>19.932394366197205</c:v>
                </c:pt>
                <c:pt idx="188">
                  <c:v>19.932394366197205</c:v>
                </c:pt>
                <c:pt idx="189">
                  <c:v>19.932394366197205</c:v>
                </c:pt>
                <c:pt idx="190">
                  <c:v>19.932394366197205</c:v>
                </c:pt>
                <c:pt idx="191">
                  <c:v>19.932394366197205</c:v>
                </c:pt>
                <c:pt idx="192">
                  <c:v>19.932394366197205</c:v>
                </c:pt>
                <c:pt idx="193">
                  <c:v>19.932394366197205</c:v>
                </c:pt>
                <c:pt idx="194">
                  <c:v>19.932394366197205</c:v>
                </c:pt>
                <c:pt idx="195">
                  <c:v>19.932394366197205</c:v>
                </c:pt>
                <c:pt idx="196">
                  <c:v>19.932394366197205</c:v>
                </c:pt>
                <c:pt idx="197">
                  <c:v>19.932394366197205</c:v>
                </c:pt>
                <c:pt idx="198">
                  <c:v>19.932394366197205</c:v>
                </c:pt>
                <c:pt idx="199">
                  <c:v>19.932394366197205</c:v>
                </c:pt>
                <c:pt idx="200">
                  <c:v>19.932394366197205</c:v>
                </c:pt>
                <c:pt idx="201">
                  <c:v>19.932394366197205</c:v>
                </c:pt>
                <c:pt idx="202">
                  <c:v>19.932394366197205</c:v>
                </c:pt>
                <c:pt idx="203">
                  <c:v>19.932394366197205</c:v>
                </c:pt>
                <c:pt idx="204">
                  <c:v>19.932394366197205</c:v>
                </c:pt>
                <c:pt idx="205">
                  <c:v>19.932394366197205</c:v>
                </c:pt>
                <c:pt idx="206">
                  <c:v>19.932394366197205</c:v>
                </c:pt>
                <c:pt idx="207">
                  <c:v>19.932394366197205</c:v>
                </c:pt>
                <c:pt idx="208">
                  <c:v>19.932394366197205</c:v>
                </c:pt>
                <c:pt idx="209">
                  <c:v>19.932394366197205</c:v>
                </c:pt>
                <c:pt idx="210">
                  <c:v>19.932394366197205</c:v>
                </c:pt>
                <c:pt idx="211">
                  <c:v>19.932394366197205</c:v>
                </c:pt>
                <c:pt idx="212">
                  <c:v>19.932394366197205</c:v>
                </c:pt>
                <c:pt idx="213">
                  <c:v>19.932394366197205</c:v>
                </c:pt>
                <c:pt idx="214">
                  <c:v>19.932394366197205</c:v>
                </c:pt>
                <c:pt idx="215">
                  <c:v>19.932394366197205</c:v>
                </c:pt>
                <c:pt idx="216">
                  <c:v>19.932394366197205</c:v>
                </c:pt>
                <c:pt idx="217">
                  <c:v>19.932394366197205</c:v>
                </c:pt>
                <c:pt idx="218">
                  <c:v>19.932394366197205</c:v>
                </c:pt>
                <c:pt idx="219">
                  <c:v>19.932394366197205</c:v>
                </c:pt>
                <c:pt idx="220">
                  <c:v>19.932394366197205</c:v>
                </c:pt>
                <c:pt idx="221">
                  <c:v>19.932394366197205</c:v>
                </c:pt>
                <c:pt idx="222">
                  <c:v>19.932394366197205</c:v>
                </c:pt>
                <c:pt idx="223">
                  <c:v>19.932394366197205</c:v>
                </c:pt>
                <c:pt idx="224">
                  <c:v>19.932394366197205</c:v>
                </c:pt>
                <c:pt idx="225">
                  <c:v>19.932394366197205</c:v>
                </c:pt>
                <c:pt idx="226">
                  <c:v>19.932394366197205</c:v>
                </c:pt>
                <c:pt idx="227">
                  <c:v>19.932394366197205</c:v>
                </c:pt>
                <c:pt idx="228">
                  <c:v>19.932394366197205</c:v>
                </c:pt>
                <c:pt idx="229">
                  <c:v>19.932394366197205</c:v>
                </c:pt>
                <c:pt idx="230">
                  <c:v>19.932394366197205</c:v>
                </c:pt>
                <c:pt idx="231">
                  <c:v>19.932394366197205</c:v>
                </c:pt>
                <c:pt idx="232">
                  <c:v>19.932394366197205</c:v>
                </c:pt>
                <c:pt idx="233">
                  <c:v>19.932394366197205</c:v>
                </c:pt>
                <c:pt idx="234">
                  <c:v>19.932394366197205</c:v>
                </c:pt>
                <c:pt idx="235">
                  <c:v>19.932394366197205</c:v>
                </c:pt>
                <c:pt idx="236">
                  <c:v>19.932394366197205</c:v>
                </c:pt>
                <c:pt idx="237">
                  <c:v>19.932394366197205</c:v>
                </c:pt>
                <c:pt idx="238">
                  <c:v>19.932394366197205</c:v>
                </c:pt>
                <c:pt idx="239">
                  <c:v>19.932394366197205</c:v>
                </c:pt>
                <c:pt idx="240">
                  <c:v>19.932394366197205</c:v>
                </c:pt>
                <c:pt idx="241">
                  <c:v>19.932394366197205</c:v>
                </c:pt>
                <c:pt idx="242">
                  <c:v>19.932394366197205</c:v>
                </c:pt>
                <c:pt idx="243">
                  <c:v>19.932394366197205</c:v>
                </c:pt>
                <c:pt idx="244">
                  <c:v>19.932394366197205</c:v>
                </c:pt>
                <c:pt idx="245">
                  <c:v>19.932394366197205</c:v>
                </c:pt>
                <c:pt idx="246">
                  <c:v>19.932394366197205</c:v>
                </c:pt>
                <c:pt idx="247">
                  <c:v>19.932394366197205</c:v>
                </c:pt>
                <c:pt idx="248">
                  <c:v>19.932394366197205</c:v>
                </c:pt>
                <c:pt idx="249">
                  <c:v>19.932394366197205</c:v>
                </c:pt>
                <c:pt idx="250">
                  <c:v>19.932394366197205</c:v>
                </c:pt>
                <c:pt idx="251">
                  <c:v>19.932394366197205</c:v>
                </c:pt>
                <c:pt idx="252">
                  <c:v>19.932394366197205</c:v>
                </c:pt>
                <c:pt idx="253">
                  <c:v>19.932394366197205</c:v>
                </c:pt>
                <c:pt idx="254">
                  <c:v>19.932394366197205</c:v>
                </c:pt>
                <c:pt idx="255">
                  <c:v>19.932394366197205</c:v>
                </c:pt>
                <c:pt idx="256">
                  <c:v>19.932394366197205</c:v>
                </c:pt>
                <c:pt idx="257">
                  <c:v>19.932394366197205</c:v>
                </c:pt>
                <c:pt idx="258">
                  <c:v>19.932394366197205</c:v>
                </c:pt>
                <c:pt idx="259">
                  <c:v>19.932394366197205</c:v>
                </c:pt>
                <c:pt idx="260">
                  <c:v>19.932394366197205</c:v>
                </c:pt>
                <c:pt idx="261">
                  <c:v>19.932394366197205</c:v>
                </c:pt>
                <c:pt idx="262">
                  <c:v>19.932394366197205</c:v>
                </c:pt>
                <c:pt idx="263">
                  <c:v>19.932394366197205</c:v>
                </c:pt>
                <c:pt idx="264">
                  <c:v>19.932394366197205</c:v>
                </c:pt>
                <c:pt idx="265">
                  <c:v>19.932394366197205</c:v>
                </c:pt>
                <c:pt idx="266">
                  <c:v>19.932394366197205</c:v>
                </c:pt>
                <c:pt idx="267">
                  <c:v>19.932394366197205</c:v>
                </c:pt>
                <c:pt idx="268">
                  <c:v>19.932394366197205</c:v>
                </c:pt>
                <c:pt idx="269">
                  <c:v>19.932394366197205</c:v>
                </c:pt>
                <c:pt idx="270">
                  <c:v>19.932394366197205</c:v>
                </c:pt>
                <c:pt idx="271">
                  <c:v>19.932394366197205</c:v>
                </c:pt>
                <c:pt idx="272">
                  <c:v>19.932394366197205</c:v>
                </c:pt>
                <c:pt idx="273">
                  <c:v>19.932394366197205</c:v>
                </c:pt>
                <c:pt idx="274">
                  <c:v>19.932394366197205</c:v>
                </c:pt>
                <c:pt idx="275">
                  <c:v>19.932394366197205</c:v>
                </c:pt>
                <c:pt idx="276">
                  <c:v>19.932394366197205</c:v>
                </c:pt>
                <c:pt idx="277">
                  <c:v>19.932394366197205</c:v>
                </c:pt>
                <c:pt idx="278">
                  <c:v>19.932394366197205</c:v>
                </c:pt>
                <c:pt idx="279">
                  <c:v>19.932394366197205</c:v>
                </c:pt>
                <c:pt idx="280">
                  <c:v>19.932394366197205</c:v>
                </c:pt>
                <c:pt idx="281">
                  <c:v>19.932394366197205</c:v>
                </c:pt>
                <c:pt idx="282">
                  <c:v>19.932394366197205</c:v>
                </c:pt>
                <c:pt idx="283">
                  <c:v>19.932394366197205</c:v>
                </c:pt>
                <c:pt idx="284">
                  <c:v>19.932394366197205</c:v>
                </c:pt>
                <c:pt idx="285">
                  <c:v>19.932394366197205</c:v>
                </c:pt>
                <c:pt idx="286">
                  <c:v>19.932394366197205</c:v>
                </c:pt>
                <c:pt idx="287">
                  <c:v>19.932394366197205</c:v>
                </c:pt>
                <c:pt idx="288">
                  <c:v>19.932394366197205</c:v>
                </c:pt>
                <c:pt idx="289">
                  <c:v>19.932394366197205</c:v>
                </c:pt>
                <c:pt idx="290">
                  <c:v>19.932394366197205</c:v>
                </c:pt>
                <c:pt idx="291">
                  <c:v>19.932394366197205</c:v>
                </c:pt>
                <c:pt idx="292">
                  <c:v>19.932394366197205</c:v>
                </c:pt>
                <c:pt idx="293">
                  <c:v>19.932394366197205</c:v>
                </c:pt>
                <c:pt idx="294">
                  <c:v>19.932394366197205</c:v>
                </c:pt>
                <c:pt idx="295">
                  <c:v>19.932394366197205</c:v>
                </c:pt>
                <c:pt idx="296">
                  <c:v>19.932394366197205</c:v>
                </c:pt>
                <c:pt idx="297">
                  <c:v>19.932394366197205</c:v>
                </c:pt>
                <c:pt idx="298">
                  <c:v>19.932394366197205</c:v>
                </c:pt>
                <c:pt idx="299">
                  <c:v>19.932394366197205</c:v>
                </c:pt>
                <c:pt idx="300">
                  <c:v>19.932394366197205</c:v>
                </c:pt>
                <c:pt idx="301">
                  <c:v>19.932394366197205</c:v>
                </c:pt>
                <c:pt idx="302">
                  <c:v>19.932394366197205</c:v>
                </c:pt>
                <c:pt idx="303">
                  <c:v>19.932394366197205</c:v>
                </c:pt>
                <c:pt idx="304">
                  <c:v>19.932394366197205</c:v>
                </c:pt>
                <c:pt idx="305">
                  <c:v>19.932394366197205</c:v>
                </c:pt>
                <c:pt idx="306">
                  <c:v>19.932394366197205</c:v>
                </c:pt>
                <c:pt idx="307">
                  <c:v>19.932394366197205</c:v>
                </c:pt>
                <c:pt idx="308">
                  <c:v>19.932394366197205</c:v>
                </c:pt>
                <c:pt idx="309">
                  <c:v>19.932394366197205</c:v>
                </c:pt>
                <c:pt idx="310">
                  <c:v>19.932394366197205</c:v>
                </c:pt>
                <c:pt idx="311">
                  <c:v>19.932394366197205</c:v>
                </c:pt>
                <c:pt idx="312">
                  <c:v>19.932394366197205</c:v>
                </c:pt>
                <c:pt idx="313">
                  <c:v>19.932394366197205</c:v>
                </c:pt>
                <c:pt idx="314">
                  <c:v>19.932394366197205</c:v>
                </c:pt>
                <c:pt idx="315">
                  <c:v>19.932394366197205</c:v>
                </c:pt>
                <c:pt idx="316">
                  <c:v>19.932394366197205</c:v>
                </c:pt>
                <c:pt idx="317">
                  <c:v>19.932394366197205</c:v>
                </c:pt>
                <c:pt idx="318">
                  <c:v>19.932394366197205</c:v>
                </c:pt>
                <c:pt idx="319">
                  <c:v>19.932394366197205</c:v>
                </c:pt>
                <c:pt idx="320">
                  <c:v>19.932394366197205</c:v>
                </c:pt>
                <c:pt idx="321">
                  <c:v>19.932394366197205</c:v>
                </c:pt>
                <c:pt idx="322">
                  <c:v>19.932394366197205</c:v>
                </c:pt>
                <c:pt idx="323">
                  <c:v>19.932394366197205</c:v>
                </c:pt>
                <c:pt idx="324">
                  <c:v>19.932394366197205</c:v>
                </c:pt>
                <c:pt idx="325">
                  <c:v>19.932394366197205</c:v>
                </c:pt>
                <c:pt idx="326">
                  <c:v>19.932394366197205</c:v>
                </c:pt>
                <c:pt idx="327">
                  <c:v>19.932394366197205</c:v>
                </c:pt>
                <c:pt idx="328">
                  <c:v>19.932394366197205</c:v>
                </c:pt>
                <c:pt idx="329">
                  <c:v>19.932394366197205</c:v>
                </c:pt>
                <c:pt idx="330">
                  <c:v>19.932394366197205</c:v>
                </c:pt>
                <c:pt idx="331">
                  <c:v>19.932394366197205</c:v>
                </c:pt>
                <c:pt idx="332">
                  <c:v>19.932394366197205</c:v>
                </c:pt>
                <c:pt idx="333">
                  <c:v>19.932394366197205</c:v>
                </c:pt>
                <c:pt idx="334">
                  <c:v>19.932394366197205</c:v>
                </c:pt>
                <c:pt idx="335">
                  <c:v>19.932394366197205</c:v>
                </c:pt>
                <c:pt idx="336">
                  <c:v>19.932394366197205</c:v>
                </c:pt>
                <c:pt idx="337">
                  <c:v>19.932394366197205</c:v>
                </c:pt>
                <c:pt idx="338">
                  <c:v>19.932394366197205</c:v>
                </c:pt>
                <c:pt idx="339">
                  <c:v>19.932394366197205</c:v>
                </c:pt>
                <c:pt idx="340">
                  <c:v>19.932394366197205</c:v>
                </c:pt>
                <c:pt idx="341">
                  <c:v>19.932394366197205</c:v>
                </c:pt>
                <c:pt idx="342">
                  <c:v>19.932394366197205</c:v>
                </c:pt>
                <c:pt idx="343">
                  <c:v>19.932394366197205</c:v>
                </c:pt>
                <c:pt idx="344">
                  <c:v>19.932394366197205</c:v>
                </c:pt>
                <c:pt idx="345">
                  <c:v>19.932394366197205</c:v>
                </c:pt>
                <c:pt idx="346">
                  <c:v>19.932394366197205</c:v>
                </c:pt>
                <c:pt idx="347">
                  <c:v>19.932394366197205</c:v>
                </c:pt>
                <c:pt idx="348">
                  <c:v>19.932394366197205</c:v>
                </c:pt>
                <c:pt idx="349">
                  <c:v>19.932394366197205</c:v>
                </c:pt>
                <c:pt idx="350">
                  <c:v>19.932394366197205</c:v>
                </c:pt>
                <c:pt idx="351">
                  <c:v>19.932394366197205</c:v>
                </c:pt>
                <c:pt idx="352">
                  <c:v>19.932394366197205</c:v>
                </c:pt>
                <c:pt idx="353">
                  <c:v>19.932394366197205</c:v>
                </c:pt>
                <c:pt idx="354">
                  <c:v>19.932394366197205</c:v>
                </c:pt>
                <c:pt idx="355">
                  <c:v>19.932394366197205</c:v>
                </c:pt>
                <c:pt idx="356">
                  <c:v>19.932394366197205</c:v>
                </c:pt>
                <c:pt idx="357">
                  <c:v>19.932394366197205</c:v>
                </c:pt>
                <c:pt idx="358">
                  <c:v>19.932394366197205</c:v>
                </c:pt>
                <c:pt idx="359">
                  <c:v>19.932394366197205</c:v>
                </c:pt>
                <c:pt idx="360">
                  <c:v>19.932394366197205</c:v>
                </c:pt>
                <c:pt idx="361">
                  <c:v>19.932394366197205</c:v>
                </c:pt>
                <c:pt idx="362">
                  <c:v>19.932394366197205</c:v>
                </c:pt>
                <c:pt idx="363">
                  <c:v>19.932394366197205</c:v>
                </c:pt>
                <c:pt idx="364">
                  <c:v>19.932394366197205</c:v>
                </c:pt>
                <c:pt idx="365">
                  <c:v>19.932394366197205</c:v>
                </c:pt>
              </c:numCache>
            </c:numRef>
          </c:val>
        </c:ser>
        <c:ser>
          <c:idx val="2"/>
          <c:order val="2"/>
          <c:tx>
            <c:strRef>
              <c:f>'Year overview'!$I$1</c:f>
              <c:strCache>
                <c:ptCount val="1"/>
                <c:pt idx="0">
                  <c:v>annual mean aqs</c:v>
                </c:pt>
              </c:strCache>
            </c:strRef>
          </c:tx>
          <c:marker>
            <c:symbol val="none"/>
          </c:marker>
          <c:cat>
            <c:numRef>
              <c:f>'Year overview'!$A$3:$A$368</c:f>
              <c:numCache>
                <c:formatCode>dd/mm/yyyy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'Year overview'!$I$3:$I$368</c:f>
              <c:numCache>
                <c:formatCode>General</c:formatCode>
                <c:ptCount val="36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40</c:v>
                </c:pt>
              </c:numCache>
            </c:numRef>
          </c:val>
        </c:ser>
        <c:ser>
          <c:idx val="3"/>
          <c:order val="3"/>
          <c:tx>
            <c:strRef>
              <c:f>'Year overview'!$J$1</c:f>
              <c:strCache>
                <c:ptCount val="1"/>
                <c:pt idx="0">
                  <c:v>daily mean aqs</c:v>
                </c:pt>
              </c:strCache>
            </c:strRef>
          </c:tx>
          <c:marker>
            <c:symbol val="none"/>
          </c:marker>
          <c:cat>
            <c:numRef>
              <c:f>'Year overview'!$A$3:$A$368</c:f>
              <c:numCache>
                <c:formatCode>dd/mm/yyyy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'Year overview'!$J$3:$J$368</c:f>
              <c:numCache>
                <c:formatCode>General</c:formatCode>
                <c:ptCount val="36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50</c:v>
                </c:pt>
              </c:numCache>
            </c:numRef>
          </c:val>
        </c:ser>
        <c:ser>
          <c:idx val="4"/>
          <c:order val="4"/>
          <c:tx>
            <c:strRef>
              <c:f>'Year overview'!$M$1</c:f>
              <c:strCache>
                <c:ptCount val="1"/>
                <c:pt idx="0">
                  <c:v>Leicester Centre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'Year overview'!$A$3:$A$368</c:f>
              <c:numCache>
                <c:formatCode>dd/mm/yyyy</c:formatCode>
                <c:ptCount val="366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  <c:pt idx="365">
                  <c:v>41274</c:v>
                </c:pt>
              </c:numCache>
            </c:numRef>
          </c:cat>
          <c:val>
            <c:numRef>
              <c:f>'Year overview'!$M$3:$M$368</c:f>
              <c:numCache>
                <c:formatCode>General</c:formatCode>
                <c:ptCount val="366"/>
                <c:pt idx="0">
                  <c:v>10</c:v>
                </c:pt>
                <c:pt idx="1">
                  <c:v>7</c:v>
                </c:pt>
                <c:pt idx="5">
                  <c:v>13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9</c:v>
                </c:pt>
                <c:pt idx="11">
                  <c:v>10</c:v>
                </c:pt>
                <c:pt idx="12">
                  <c:v>31</c:v>
                </c:pt>
                <c:pt idx="13">
                  <c:v>34</c:v>
                </c:pt>
                <c:pt idx="14">
                  <c:v>19</c:v>
                </c:pt>
                <c:pt idx="15">
                  <c:v>24</c:v>
                </c:pt>
                <c:pt idx="16">
                  <c:v>39</c:v>
                </c:pt>
                <c:pt idx="17">
                  <c:v>24</c:v>
                </c:pt>
                <c:pt idx="18">
                  <c:v>9</c:v>
                </c:pt>
                <c:pt idx="19">
                  <c:v>11</c:v>
                </c:pt>
                <c:pt idx="20">
                  <c:v>8</c:v>
                </c:pt>
                <c:pt idx="21">
                  <c:v>11</c:v>
                </c:pt>
                <c:pt idx="22">
                  <c:v>11</c:v>
                </c:pt>
                <c:pt idx="23">
                  <c:v>17</c:v>
                </c:pt>
                <c:pt idx="24">
                  <c:v>10</c:v>
                </c:pt>
                <c:pt idx="25">
                  <c:v>7</c:v>
                </c:pt>
                <c:pt idx="26">
                  <c:v>10</c:v>
                </c:pt>
                <c:pt idx="27">
                  <c:v>22</c:v>
                </c:pt>
                <c:pt idx="28">
                  <c:v>38</c:v>
                </c:pt>
                <c:pt idx="29">
                  <c:v>26</c:v>
                </c:pt>
                <c:pt idx="30">
                  <c:v>49</c:v>
                </c:pt>
                <c:pt idx="31">
                  <c:v>21</c:v>
                </c:pt>
                <c:pt idx="32">
                  <c:v>17</c:v>
                </c:pt>
                <c:pt idx="33">
                  <c:v>38</c:v>
                </c:pt>
                <c:pt idx="34">
                  <c:v>40</c:v>
                </c:pt>
                <c:pt idx="35">
                  <c:v>26</c:v>
                </c:pt>
                <c:pt idx="36">
                  <c:v>35</c:v>
                </c:pt>
                <c:pt idx="37">
                  <c:v>29</c:v>
                </c:pt>
                <c:pt idx="38">
                  <c:v>19</c:v>
                </c:pt>
                <c:pt idx="39">
                  <c:v>29</c:v>
                </c:pt>
                <c:pt idx="40">
                  <c:v>31</c:v>
                </c:pt>
                <c:pt idx="41">
                  <c:v>45</c:v>
                </c:pt>
                <c:pt idx="42">
                  <c:v>39</c:v>
                </c:pt>
                <c:pt idx="43">
                  <c:v>23</c:v>
                </c:pt>
                <c:pt idx="44">
                  <c:v>16</c:v>
                </c:pt>
                <c:pt idx="45">
                  <c:v>12</c:v>
                </c:pt>
                <c:pt idx="46">
                  <c:v>14</c:v>
                </c:pt>
                <c:pt idx="47">
                  <c:v>12</c:v>
                </c:pt>
                <c:pt idx="48">
                  <c:v>8</c:v>
                </c:pt>
                <c:pt idx="49">
                  <c:v>12</c:v>
                </c:pt>
                <c:pt idx="50">
                  <c:v>14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13</c:v>
                </c:pt>
                <c:pt idx="55">
                  <c:v>18</c:v>
                </c:pt>
                <c:pt idx="56">
                  <c:v>19</c:v>
                </c:pt>
                <c:pt idx="57">
                  <c:v>14</c:v>
                </c:pt>
                <c:pt idx="58">
                  <c:v>16</c:v>
                </c:pt>
                <c:pt idx="59">
                  <c:v>28</c:v>
                </c:pt>
                <c:pt idx="60">
                  <c:v>39</c:v>
                </c:pt>
                <c:pt idx="61">
                  <c:v>42</c:v>
                </c:pt>
                <c:pt idx="62">
                  <c:v>32</c:v>
                </c:pt>
                <c:pt idx="63">
                  <c:v>13</c:v>
                </c:pt>
                <c:pt idx="64">
                  <c:v>13</c:v>
                </c:pt>
                <c:pt idx="65">
                  <c:v>16</c:v>
                </c:pt>
                <c:pt idx="66">
                  <c:v>12</c:v>
                </c:pt>
                <c:pt idx="67">
                  <c:v>19</c:v>
                </c:pt>
                <c:pt idx="68">
                  <c:v>16</c:v>
                </c:pt>
                <c:pt idx="69">
                  <c:v>14</c:v>
                </c:pt>
                <c:pt idx="70">
                  <c:v>21</c:v>
                </c:pt>
                <c:pt idx="71">
                  <c:v>35</c:v>
                </c:pt>
                <c:pt idx="72">
                  <c:v>37</c:v>
                </c:pt>
                <c:pt idx="73">
                  <c:v>45</c:v>
                </c:pt>
                <c:pt idx="74">
                  <c:v>45</c:v>
                </c:pt>
                <c:pt idx="75">
                  <c:v>23</c:v>
                </c:pt>
                <c:pt idx="76">
                  <c:v>17</c:v>
                </c:pt>
                <c:pt idx="77">
                  <c:v>17</c:v>
                </c:pt>
                <c:pt idx="78">
                  <c:v>14</c:v>
                </c:pt>
                <c:pt idx="79">
                  <c:v>16</c:v>
                </c:pt>
                <c:pt idx="80">
                  <c:v>26</c:v>
                </c:pt>
                <c:pt idx="81">
                  <c:v>53</c:v>
                </c:pt>
                <c:pt idx="82">
                  <c:v>62</c:v>
                </c:pt>
                <c:pt idx="83">
                  <c:v>51</c:v>
                </c:pt>
                <c:pt idx="84">
                  <c:v>20</c:v>
                </c:pt>
                <c:pt idx="85">
                  <c:v>22</c:v>
                </c:pt>
                <c:pt idx="86">
                  <c:v>28</c:v>
                </c:pt>
                <c:pt idx="87">
                  <c:v>41</c:v>
                </c:pt>
                <c:pt idx="88">
                  <c:v>45</c:v>
                </c:pt>
                <c:pt idx="89">
                  <c:v>36</c:v>
                </c:pt>
                <c:pt idx="90">
                  <c:v>17</c:v>
                </c:pt>
                <c:pt idx="91">
                  <c:v>21</c:v>
                </c:pt>
                <c:pt idx="92">
                  <c:v>22</c:v>
                </c:pt>
                <c:pt idx="93">
                  <c:v>17</c:v>
                </c:pt>
                <c:pt idx="94">
                  <c:v>10</c:v>
                </c:pt>
                <c:pt idx="95">
                  <c:v>14</c:v>
                </c:pt>
                <c:pt idx="96">
                  <c:v>22</c:v>
                </c:pt>
                <c:pt idx="97">
                  <c:v>16</c:v>
                </c:pt>
                <c:pt idx="98">
                  <c:v>13</c:v>
                </c:pt>
                <c:pt idx="99">
                  <c:v>8</c:v>
                </c:pt>
                <c:pt idx="100">
                  <c:v>8</c:v>
                </c:pt>
                <c:pt idx="101">
                  <c:v>12</c:v>
                </c:pt>
                <c:pt idx="102">
                  <c:v>14</c:v>
                </c:pt>
                <c:pt idx="103">
                  <c:v>18</c:v>
                </c:pt>
                <c:pt idx="104">
                  <c:v>13</c:v>
                </c:pt>
                <c:pt idx="105">
                  <c:v>11</c:v>
                </c:pt>
                <c:pt idx="106">
                  <c:v>18</c:v>
                </c:pt>
                <c:pt idx="107">
                  <c:v>11</c:v>
                </c:pt>
                <c:pt idx="108">
                  <c:v>9</c:v>
                </c:pt>
                <c:pt idx="109">
                  <c:v>13</c:v>
                </c:pt>
                <c:pt idx="110">
                  <c:v>16</c:v>
                </c:pt>
                <c:pt idx="111">
                  <c:v>12</c:v>
                </c:pt>
                <c:pt idx="112">
                  <c:v>9</c:v>
                </c:pt>
                <c:pt idx="113">
                  <c:v>13</c:v>
                </c:pt>
                <c:pt idx="114">
                  <c:v>21</c:v>
                </c:pt>
                <c:pt idx="115">
                  <c:v>12</c:v>
                </c:pt>
                <c:pt idx="116">
                  <c:v>8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22</c:v>
                </c:pt>
                <c:pt idx="122">
                  <c:v>25</c:v>
                </c:pt>
                <c:pt idx="123">
                  <c:v>17</c:v>
                </c:pt>
                <c:pt idx="124">
                  <c:v>15</c:v>
                </c:pt>
                <c:pt idx="125">
                  <c:v>9</c:v>
                </c:pt>
                <c:pt idx="126">
                  <c:v>11</c:v>
                </c:pt>
                <c:pt idx="127">
                  <c:v>18</c:v>
                </c:pt>
                <c:pt idx="128">
                  <c:v>11</c:v>
                </c:pt>
                <c:pt idx="129">
                  <c:v>17</c:v>
                </c:pt>
                <c:pt idx="130">
                  <c:v>11</c:v>
                </c:pt>
                <c:pt idx="131">
                  <c:v>9</c:v>
                </c:pt>
                <c:pt idx="132">
                  <c:v>13</c:v>
                </c:pt>
                <c:pt idx="133">
                  <c:v>13</c:v>
                </c:pt>
                <c:pt idx="134">
                  <c:v>11</c:v>
                </c:pt>
                <c:pt idx="135">
                  <c:v>11</c:v>
                </c:pt>
                <c:pt idx="136">
                  <c:v>13</c:v>
                </c:pt>
                <c:pt idx="137">
                  <c:v>18</c:v>
                </c:pt>
                <c:pt idx="138">
                  <c:v>29</c:v>
                </c:pt>
                <c:pt idx="139">
                  <c:v>18</c:v>
                </c:pt>
                <c:pt idx="140">
                  <c:v>21</c:v>
                </c:pt>
                <c:pt idx="141">
                  <c:v>29</c:v>
                </c:pt>
                <c:pt idx="142">
                  <c:v>31</c:v>
                </c:pt>
                <c:pt idx="143">
                  <c:v>44</c:v>
                </c:pt>
                <c:pt idx="144">
                  <c:v>45</c:v>
                </c:pt>
                <c:pt idx="145">
                  <c:v>28</c:v>
                </c:pt>
                <c:pt idx="146">
                  <c:v>20</c:v>
                </c:pt>
                <c:pt idx="147">
                  <c:v>23</c:v>
                </c:pt>
                <c:pt idx="148">
                  <c:v>27</c:v>
                </c:pt>
                <c:pt idx="149">
                  <c:v>26</c:v>
                </c:pt>
                <c:pt idx="150">
                  <c:v>22</c:v>
                </c:pt>
                <c:pt idx="151">
                  <c:v>12</c:v>
                </c:pt>
                <c:pt idx="152">
                  <c:v>17</c:v>
                </c:pt>
                <c:pt idx="153">
                  <c:v>13</c:v>
                </c:pt>
                <c:pt idx="154">
                  <c:v>8</c:v>
                </c:pt>
                <c:pt idx="155">
                  <c:v>10</c:v>
                </c:pt>
                <c:pt idx="156">
                  <c:v>12</c:v>
                </c:pt>
                <c:pt idx="157">
                  <c:v>13</c:v>
                </c:pt>
                <c:pt idx="158">
                  <c:v>11</c:v>
                </c:pt>
                <c:pt idx="159">
                  <c:v>6</c:v>
                </c:pt>
                <c:pt idx="160">
                  <c:v>8</c:v>
                </c:pt>
                <c:pt idx="161">
                  <c:v>11</c:v>
                </c:pt>
                <c:pt idx="162">
                  <c:v>15</c:v>
                </c:pt>
                <c:pt idx="163">
                  <c:v>14</c:v>
                </c:pt>
                <c:pt idx="164">
                  <c:v>20</c:v>
                </c:pt>
                <c:pt idx="165">
                  <c:v>15</c:v>
                </c:pt>
                <c:pt idx="166">
                  <c:v>14</c:v>
                </c:pt>
                <c:pt idx="167">
                  <c:v>12</c:v>
                </c:pt>
                <c:pt idx="168">
                  <c:v>9</c:v>
                </c:pt>
                <c:pt idx="169">
                  <c:v>13</c:v>
                </c:pt>
                <c:pt idx="170">
                  <c:v>14</c:v>
                </c:pt>
                <c:pt idx="171">
                  <c:v>18</c:v>
                </c:pt>
                <c:pt idx="172">
                  <c:v>15</c:v>
                </c:pt>
                <c:pt idx="173">
                  <c:v>9</c:v>
                </c:pt>
                <c:pt idx="174">
                  <c:v>11</c:v>
                </c:pt>
                <c:pt idx="175">
                  <c:v>8</c:v>
                </c:pt>
                <c:pt idx="176">
                  <c:v>15</c:v>
                </c:pt>
                <c:pt idx="177">
                  <c:v>17</c:v>
                </c:pt>
                <c:pt idx="178">
                  <c:v>13</c:v>
                </c:pt>
                <c:pt idx="179">
                  <c:v>19</c:v>
                </c:pt>
                <c:pt idx="180">
                  <c:v>11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6">
                  <c:v>13</c:v>
                </c:pt>
                <c:pt idx="187">
                  <c:v>19</c:v>
                </c:pt>
                <c:pt idx="188">
                  <c:v>11</c:v>
                </c:pt>
                <c:pt idx="189">
                  <c:v>17</c:v>
                </c:pt>
                <c:pt idx="190">
                  <c:v>11</c:v>
                </c:pt>
                <c:pt idx="191">
                  <c:v>14</c:v>
                </c:pt>
                <c:pt idx="192">
                  <c:v>10</c:v>
                </c:pt>
                <c:pt idx="193">
                  <c:v>8</c:v>
                </c:pt>
                <c:pt idx="194">
                  <c:v>10</c:v>
                </c:pt>
                <c:pt idx="195">
                  <c:v>11</c:v>
                </c:pt>
                <c:pt idx="196">
                  <c:v>9</c:v>
                </c:pt>
                <c:pt idx="199">
                  <c:v>8</c:v>
                </c:pt>
                <c:pt idx="200">
                  <c:v>10</c:v>
                </c:pt>
                <c:pt idx="201">
                  <c:v>14</c:v>
                </c:pt>
                <c:pt idx="202">
                  <c:v>17</c:v>
                </c:pt>
                <c:pt idx="203">
                  <c:v>16</c:v>
                </c:pt>
                <c:pt idx="204">
                  <c:v>15</c:v>
                </c:pt>
                <c:pt idx="205">
                  <c:v>18</c:v>
                </c:pt>
                <c:pt idx="206">
                  <c:v>21</c:v>
                </c:pt>
                <c:pt idx="207">
                  <c:v>25</c:v>
                </c:pt>
                <c:pt idx="208">
                  <c:v>24</c:v>
                </c:pt>
                <c:pt idx="209">
                  <c:v>12</c:v>
                </c:pt>
                <c:pt idx="210">
                  <c:v>9</c:v>
                </c:pt>
                <c:pt idx="211">
                  <c:v>10</c:v>
                </c:pt>
                <c:pt idx="212">
                  <c:v>13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15</c:v>
                </c:pt>
                <c:pt idx="219">
                  <c:v>9</c:v>
                </c:pt>
                <c:pt idx="220">
                  <c:v>14</c:v>
                </c:pt>
                <c:pt idx="221">
                  <c:v>18</c:v>
                </c:pt>
                <c:pt idx="222">
                  <c:v>23</c:v>
                </c:pt>
                <c:pt idx="223">
                  <c:v>25</c:v>
                </c:pt>
                <c:pt idx="224">
                  <c:v>25</c:v>
                </c:pt>
                <c:pt idx="225">
                  <c:v>12</c:v>
                </c:pt>
                <c:pt idx="226">
                  <c:v>14</c:v>
                </c:pt>
                <c:pt idx="227">
                  <c:v>22</c:v>
                </c:pt>
                <c:pt idx="228">
                  <c:v>15</c:v>
                </c:pt>
                <c:pt idx="229">
                  <c:v>14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15</c:v>
                </c:pt>
                <c:pt idx="234">
                  <c:v>11</c:v>
                </c:pt>
                <c:pt idx="235">
                  <c:v>15</c:v>
                </c:pt>
                <c:pt idx="237">
                  <c:v>10</c:v>
                </c:pt>
                <c:pt idx="238">
                  <c:v>10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10</c:v>
                </c:pt>
                <c:pt idx="246">
                  <c:v>19</c:v>
                </c:pt>
                <c:pt idx="247">
                  <c:v>18</c:v>
                </c:pt>
                <c:pt idx="248">
                  <c:v>18</c:v>
                </c:pt>
                <c:pt idx="249">
                  <c:v>24</c:v>
                </c:pt>
                <c:pt idx="250">
                  <c:v>21</c:v>
                </c:pt>
                <c:pt idx="251">
                  <c:v>25</c:v>
                </c:pt>
                <c:pt idx="252">
                  <c:v>23</c:v>
                </c:pt>
                <c:pt idx="253">
                  <c:v>9</c:v>
                </c:pt>
                <c:pt idx="254">
                  <c:v>8</c:v>
                </c:pt>
                <c:pt idx="255">
                  <c:v>9</c:v>
                </c:pt>
                <c:pt idx="256">
                  <c:v>12</c:v>
                </c:pt>
                <c:pt idx="257">
                  <c:v>10</c:v>
                </c:pt>
                <c:pt idx="258">
                  <c:v>16</c:v>
                </c:pt>
                <c:pt idx="259">
                  <c:v>9</c:v>
                </c:pt>
                <c:pt idx="260">
                  <c:v>10</c:v>
                </c:pt>
                <c:pt idx="261">
                  <c:v>8</c:v>
                </c:pt>
                <c:pt idx="262">
                  <c:v>8</c:v>
                </c:pt>
                <c:pt idx="263">
                  <c:v>10</c:v>
                </c:pt>
                <c:pt idx="264">
                  <c:v>12</c:v>
                </c:pt>
                <c:pt idx="265">
                  <c:v>11</c:v>
                </c:pt>
                <c:pt idx="267">
                  <c:v>7</c:v>
                </c:pt>
                <c:pt idx="268">
                  <c:v>7</c:v>
                </c:pt>
                <c:pt idx="269">
                  <c:v>9</c:v>
                </c:pt>
                <c:pt idx="270">
                  <c:v>12</c:v>
                </c:pt>
                <c:pt idx="271">
                  <c:v>9</c:v>
                </c:pt>
                <c:pt idx="272">
                  <c:v>12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15</c:v>
                </c:pt>
                <c:pt idx="280">
                  <c:v>18</c:v>
                </c:pt>
                <c:pt idx="281">
                  <c:v>23</c:v>
                </c:pt>
                <c:pt idx="282">
                  <c:v>17</c:v>
                </c:pt>
                <c:pt idx="283">
                  <c:v>13</c:v>
                </c:pt>
                <c:pt idx="284">
                  <c:v>19</c:v>
                </c:pt>
                <c:pt idx="285">
                  <c:v>9</c:v>
                </c:pt>
                <c:pt idx="286">
                  <c:v>13</c:v>
                </c:pt>
                <c:pt idx="287">
                  <c:v>14</c:v>
                </c:pt>
                <c:pt idx="288">
                  <c:v>17</c:v>
                </c:pt>
                <c:pt idx="289">
                  <c:v>10</c:v>
                </c:pt>
                <c:pt idx="290">
                  <c:v>11</c:v>
                </c:pt>
                <c:pt idx="291">
                  <c:v>10</c:v>
                </c:pt>
                <c:pt idx="292">
                  <c:v>18</c:v>
                </c:pt>
                <c:pt idx="293">
                  <c:v>18</c:v>
                </c:pt>
                <c:pt idx="294">
                  <c:v>16</c:v>
                </c:pt>
                <c:pt idx="295">
                  <c:v>13</c:v>
                </c:pt>
                <c:pt idx="296">
                  <c:v>20</c:v>
                </c:pt>
                <c:pt idx="297">
                  <c:v>12</c:v>
                </c:pt>
                <c:pt idx="298">
                  <c:v>8</c:v>
                </c:pt>
                <c:pt idx="299">
                  <c:v>9</c:v>
                </c:pt>
                <c:pt idx="300">
                  <c:v>12</c:v>
                </c:pt>
                <c:pt idx="301">
                  <c:v>9</c:v>
                </c:pt>
                <c:pt idx="302">
                  <c:v>13</c:v>
                </c:pt>
                <c:pt idx="303">
                  <c:v>13</c:v>
                </c:pt>
                <c:pt idx="304">
                  <c:v>8</c:v>
                </c:pt>
                <c:pt idx="305">
                  <c:v>9</c:v>
                </c:pt>
                <c:pt idx="306">
                  <c:v>7</c:v>
                </c:pt>
                <c:pt idx="310">
                  <c:v>32</c:v>
                </c:pt>
                <c:pt idx="311">
                  <c:v>14</c:v>
                </c:pt>
                <c:pt idx="313">
                  <c:v>10</c:v>
                </c:pt>
                <c:pt idx="314">
                  <c:v>20</c:v>
                </c:pt>
                <c:pt idx="315">
                  <c:v>21</c:v>
                </c:pt>
                <c:pt idx="317">
                  <c:v>12</c:v>
                </c:pt>
                <c:pt idx="318">
                  <c:v>30</c:v>
                </c:pt>
                <c:pt idx="319">
                  <c:v>25</c:v>
                </c:pt>
                <c:pt idx="320">
                  <c:v>31</c:v>
                </c:pt>
                <c:pt idx="321">
                  <c:v>19</c:v>
                </c:pt>
                <c:pt idx="322">
                  <c:v>15</c:v>
                </c:pt>
                <c:pt idx="323">
                  <c:v>11</c:v>
                </c:pt>
                <c:pt idx="324">
                  <c:v>11</c:v>
                </c:pt>
                <c:pt idx="326">
                  <c:v>12</c:v>
                </c:pt>
                <c:pt idx="327">
                  <c:v>12</c:v>
                </c:pt>
                <c:pt idx="328">
                  <c:v>18</c:v>
                </c:pt>
                <c:pt idx="329">
                  <c:v>9</c:v>
                </c:pt>
                <c:pt idx="330">
                  <c:v>16</c:v>
                </c:pt>
                <c:pt idx="331">
                  <c:v>8</c:v>
                </c:pt>
                <c:pt idx="332">
                  <c:v>9</c:v>
                </c:pt>
                <c:pt idx="333">
                  <c:v>20</c:v>
                </c:pt>
                <c:pt idx="334">
                  <c:v>41</c:v>
                </c:pt>
                <c:pt idx="335">
                  <c:v>21</c:v>
                </c:pt>
                <c:pt idx="336">
                  <c:v>26</c:v>
                </c:pt>
                <c:pt idx="337">
                  <c:v>13</c:v>
                </c:pt>
                <c:pt idx="338">
                  <c:v>15</c:v>
                </c:pt>
                <c:pt idx="339">
                  <c:v>13</c:v>
                </c:pt>
                <c:pt idx="340">
                  <c:v>15</c:v>
                </c:pt>
                <c:pt idx="341">
                  <c:v>9</c:v>
                </c:pt>
                <c:pt idx="342">
                  <c:v>17</c:v>
                </c:pt>
                <c:pt idx="343">
                  <c:v>10</c:v>
                </c:pt>
                <c:pt idx="344">
                  <c:v>14</c:v>
                </c:pt>
                <c:pt idx="345">
                  <c:v>22</c:v>
                </c:pt>
                <c:pt idx="346">
                  <c:v>23</c:v>
                </c:pt>
                <c:pt idx="347">
                  <c:v>33</c:v>
                </c:pt>
                <c:pt idx="348">
                  <c:v>17</c:v>
                </c:pt>
                <c:pt idx="349">
                  <c:v>11</c:v>
                </c:pt>
                <c:pt idx="350">
                  <c:v>12</c:v>
                </c:pt>
                <c:pt idx="351">
                  <c:v>12</c:v>
                </c:pt>
                <c:pt idx="352">
                  <c:v>21</c:v>
                </c:pt>
                <c:pt idx="353">
                  <c:v>18</c:v>
                </c:pt>
                <c:pt idx="354">
                  <c:v>7</c:v>
                </c:pt>
                <c:pt idx="355">
                  <c:v>18</c:v>
                </c:pt>
                <c:pt idx="356">
                  <c:v>12</c:v>
                </c:pt>
                <c:pt idx="357">
                  <c:v>12</c:v>
                </c:pt>
                <c:pt idx="365">
                  <c:v>11</c:v>
                </c:pt>
              </c:numCache>
            </c:numRef>
          </c:val>
        </c:ser>
        <c:marker val="1"/>
        <c:axId val="277156992"/>
        <c:axId val="277158528"/>
      </c:lineChart>
      <c:dateAx>
        <c:axId val="277156992"/>
        <c:scaling>
          <c:orientation val="minMax"/>
        </c:scaling>
        <c:axPos val="b"/>
        <c:numFmt formatCode="dd/mm/yyyy" sourceLinked="1"/>
        <c:tickLblPos val="nextTo"/>
        <c:txPr>
          <a:bodyPr rot="-5400000" vert="horz"/>
          <a:lstStyle/>
          <a:p>
            <a:pPr>
              <a:defRPr sz="800" baseline="0">
                <a:latin typeface="Arial" pitchFamily="34" charset="0"/>
              </a:defRPr>
            </a:pPr>
            <a:endParaRPr lang="en-US"/>
          </a:p>
        </c:txPr>
        <c:crossAx val="277158528"/>
        <c:crosses val="autoZero"/>
        <c:auto val="1"/>
        <c:lblOffset val="100"/>
        <c:majorUnit val="1"/>
        <c:majorTimeUnit val="months"/>
      </c:dateAx>
      <c:valAx>
        <c:axId val="277158528"/>
        <c:scaling>
          <c:orientation val="minMax"/>
          <c:max val="8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800" b="1" i="0" baseline="0">
                    <a:latin typeface="Arial" pitchFamily="34" charset="0"/>
                  </a:rPr>
                  <a:t>Concentration (</a:t>
                </a:r>
                <a:r>
                  <a:rPr lang="el-GR" sz="800" b="1" i="0" baseline="0">
                    <a:latin typeface="Arial" pitchFamily="34" charset="0"/>
                  </a:rPr>
                  <a:t>μ</a:t>
                </a:r>
                <a:r>
                  <a:rPr lang="en-GB" sz="800" b="1" i="0" baseline="0">
                    <a:latin typeface="Arial" pitchFamily="34" charset="0"/>
                  </a:rPr>
                  <a:t>gm</a:t>
                </a:r>
                <a:r>
                  <a:rPr lang="en-GB" sz="800" b="1" i="0" baseline="30000">
                    <a:latin typeface="Arial" pitchFamily="34" charset="0"/>
                  </a:rPr>
                  <a:t>-3</a:t>
                </a:r>
                <a:r>
                  <a:rPr lang="en-GB" sz="800" b="1" i="0" baseline="0">
                    <a:latin typeface="Arial" pitchFamily="34" charset="0"/>
                  </a:rPr>
                  <a:t>)</a:t>
                </a:r>
                <a:endParaRPr lang="en-GB" sz="800">
                  <a:latin typeface="Arial" pitchFamily="34" charset="0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" pitchFamily="34" charset="0"/>
              </a:defRPr>
            </a:pPr>
            <a:endParaRPr lang="en-US"/>
          </a:p>
        </c:txPr>
        <c:crossAx val="27715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141539365844857"/>
          <c:y val="0.96722941002778884"/>
          <c:w val="0.79702127134020773"/>
          <c:h val="2.3116406156207067E-2"/>
        </c:manualLayout>
      </c:layout>
      <c:txPr>
        <a:bodyPr/>
        <a:lstStyle/>
        <a:p>
          <a:pPr>
            <a:defRPr sz="800" baseline="0">
              <a:latin typeface="Arial" pitchFamily="34" charset="0"/>
            </a:defRPr>
          </a:pPr>
          <a:endParaRPr lang="en-US"/>
        </a:p>
      </c:tx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March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'03'!$A$3:$A$33</c:f>
              <c:numCache>
                <c:formatCode>dd/mm/yyyy</c:formatCode>
                <c:ptCount val="31"/>
                <c:pt idx="0">
                  <c:v>40969</c:v>
                </c:pt>
                <c:pt idx="1">
                  <c:v>40970</c:v>
                </c:pt>
                <c:pt idx="2">
                  <c:v>40971</c:v>
                </c:pt>
                <c:pt idx="3">
                  <c:v>40972</c:v>
                </c:pt>
                <c:pt idx="4">
                  <c:v>40973</c:v>
                </c:pt>
                <c:pt idx="5">
                  <c:v>40974</c:v>
                </c:pt>
                <c:pt idx="6">
                  <c:v>40975</c:v>
                </c:pt>
                <c:pt idx="7">
                  <c:v>40976</c:v>
                </c:pt>
                <c:pt idx="8">
                  <c:v>40977</c:v>
                </c:pt>
                <c:pt idx="9">
                  <c:v>40978</c:v>
                </c:pt>
                <c:pt idx="10">
                  <c:v>40979</c:v>
                </c:pt>
                <c:pt idx="11">
                  <c:v>40980</c:v>
                </c:pt>
                <c:pt idx="12">
                  <c:v>40981</c:v>
                </c:pt>
                <c:pt idx="13">
                  <c:v>40982</c:v>
                </c:pt>
                <c:pt idx="14">
                  <c:v>40983</c:v>
                </c:pt>
                <c:pt idx="15">
                  <c:v>40984</c:v>
                </c:pt>
                <c:pt idx="16">
                  <c:v>40985</c:v>
                </c:pt>
                <c:pt idx="17">
                  <c:v>40986</c:v>
                </c:pt>
                <c:pt idx="18">
                  <c:v>40987</c:v>
                </c:pt>
                <c:pt idx="19">
                  <c:v>40988</c:v>
                </c:pt>
                <c:pt idx="20">
                  <c:v>40989</c:v>
                </c:pt>
                <c:pt idx="21">
                  <c:v>40990</c:v>
                </c:pt>
                <c:pt idx="22">
                  <c:v>40991</c:v>
                </c:pt>
                <c:pt idx="23">
                  <c:v>40992</c:v>
                </c:pt>
                <c:pt idx="24">
                  <c:v>40993</c:v>
                </c:pt>
                <c:pt idx="25">
                  <c:v>40994</c:v>
                </c:pt>
                <c:pt idx="26">
                  <c:v>40995</c:v>
                </c:pt>
                <c:pt idx="27">
                  <c:v>40996</c:v>
                </c:pt>
                <c:pt idx="28">
                  <c:v>40997</c:v>
                </c:pt>
                <c:pt idx="29">
                  <c:v>40998</c:v>
                </c:pt>
                <c:pt idx="30">
                  <c:v>40999</c:v>
                </c:pt>
              </c:numCache>
            </c:numRef>
          </c:cat>
          <c:val>
            <c:numRef>
              <c:f>'03'!$C$3:$C$33</c:f>
              <c:numCache>
                <c:formatCode>General</c:formatCode>
                <c:ptCount val="31"/>
                <c:pt idx="0">
                  <c:v>31.3</c:v>
                </c:pt>
                <c:pt idx="1">
                  <c:v>29.2</c:v>
                </c:pt>
                <c:pt idx="2">
                  <c:v>31.7</c:v>
                </c:pt>
                <c:pt idx="3">
                  <c:v>10.4</c:v>
                </c:pt>
                <c:pt idx="4">
                  <c:v>13.3</c:v>
                </c:pt>
                <c:pt idx="5">
                  <c:v>26.8</c:v>
                </c:pt>
                <c:pt idx="6">
                  <c:v>16.3</c:v>
                </c:pt>
                <c:pt idx="7">
                  <c:v>27.5</c:v>
                </c:pt>
                <c:pt idx="8">
                  <c:v>20.8</c:v>
                </c:pt>
                <c:pt idx="9">
                  <c:v>11.7</c:v>
                </c:pt>
                <c:pt idx="10">
                  <c:v>19.2</c:v>
                </c:pt>
                <c:pt idx="11">
                  <c:v>30.4</c:v>
                </c:pt>
                <c:pt idx="12">
                  <c:v>40</c:v>
                </c:pt>
                <c:pt idx="13">
                  <c:v>62.9</c:v>
                </c:pt>
                <c:pt idx="14">
                  <c:v>60.8</c:v>
                </c:pt>
                <c:pt idx="15">
                  <c:v>34.200000000000003</c:v>
                </c:pt>
                <c:pt idx="16">
                  <c:v>18.8</c:v>
                </c:pt>
                <c:pt idx="17">
                  <c:v>10.4</c:v>
                </c:pt>
                <c:pt idx="18">
                  <c:v>11.3</c:v>
                </c:pt>
                <c:pt idx="19">
                  <c:v>13.8</c:v>
                </c:pt>
                <c:pt idx="20">
                  <c:v>22.1</c:v>
                </c:pt>
                <c:pt idx="21">
                  <c:v>52.1</c:v>
                </c:pt>
                <c:pt idx="22">
                  <c:v>50.8</c:v>
                </c:pt>
                <c:pt idx="23">
                  <c:v>61.4</c:v>
                </c:pt>
                <c:pt idx="24">
                  <c:v>18.3</c:v>
                </c:pt>
                <c:pt idx="25">
                  <c:v>15.8</c:v>
                </c:pt>
                <c:pt idx="26">
                  <c:v>17.100000000000001</c:v>
                </c:pt>
                <c:pt idx="27">
                  <c:v>35</c:v>
                </c:pt>
                <c:pt idx="28">
                  <c:v>46.7</c:v>
                </c:pt>
                <c:pt idx="29">
                  <c:v>40.799999999999997</c:v>
                </c:pt>
                <c:pt idx="30">
                  <c:v>19.600000000000001</c:v>
                </c:pt>
              </c:numCache>
            </c:numRef>
          </c:val>
        </c:ser>
        <c:marker val="1"/>
        <c:axId val="254671488"/>
        <c:axId val="254747392"/>
      </c:lineChart>
      <c:dateAx>
        <c:axId val="254671488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747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4747392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671488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April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'04'!$A$3:$A$33</c:f>
              <c:numCache>
                <c:formatCode>dd/mm/yyyy</c:formatCode>
                <c:ptCount val="31"/>
                <c:pt idx="0">
                  <c:v>41000</c:v>
                </c:pt>
                <c:pt idx="1">
                  <c:v>41001</c:v>
                </c:pt>
                <c:pt idx="2">
                  <c:v>41002</c:v>
                </c:pt>
                <c:pt idx="3">
                  <c:v>41003</c:v>
                </c:pt>
                <c:pt idx="4">
                  <c:v>41004</c:v>
                </c:pt>
                <c:pt idx="5">
                  <c:v>41005</c:v>
                </c:pt>
                <c:pt idx="6">
                  <c:v>41006</c:v>
                </c:pt>
                <c:pt idx="7">
                  <c:v>41007</c:v>
                </c:pt>
                <c:pt idx="8">
                  <c:v>41008</c:v>
                </c:pt>
                <c:pt idx="9">
                  <c:v>41009</c:v>
                </c:pt>
                <c:pt idx="10">
                  <c:v>41010</c:v>
                </c:pt>
                <c:pt idx="11">
                  <c:v>41011</c:v>
                </c:pt>
                <c:pt idx="12">
                  <c:v>41012</c:v>
                </c:pt>
                <c:pt idx="13">
                  <c:v>41013</c:v>
                </c:pt>
                <c:pt idx="14">
                  <c:v>41014</c:v>
                </c:pt>
                <c:pt idx="15">
                  <c:v>41015</c:v>
                </c:pt>
                <c:pt idx="16">
                  <c:v>41016</c:v>
                </c:pt>
                <c:pt idx="17">
                  <c:v>41017</c:v>
                </c:pt>
                <c:pt idx="18">
                  <c:v>41018</c:v>
                </c:pt>
                <c:pt idx="19">
                  <c:v>41019</c:v>
                </c:pt>
                <c:pt idx="20">
                  <c:v>41020</c:v>
                </c:pt>
                <c:pt idx="21">
                  <c:v>41021</c:v>
                </c:pt>
                <c:pt idx="22">
                  <c:v>41022</c:v>
                </c:pt>
                <c:pt idx="23">
                  <c:v>41023</c:v>
                </c:pt>
                <c:pt idx="24">
                  <c:v>41024</c:v>
                </c:pt>
                <c:pt idx="25">
                  <c:v>41025</c:v>
                </c:pt>
                <c:pt idx="26">
                  <c:v>41026</c:v>
                </c:pt>
                <c:pt idx="27">
                  <c:v>41027</c:v>
                </c:pt>
                <c:pt idx="28">
                  <c:v>41028</c:v>
                </c:pt>
                <c:pt idx="29">
                  <c:v>41029</c:v>
                </c:pt>
              </c:numCache>
            </c:numRef>
          </c:cat>
          <c:val>
            <c:numRef>
              <c:f>'04'!$C$3:$C$33</c:f>
              <c:numCache>
                <c:formatCode>General</c:formatCode>
                <c:ptCount val="31"/>
                <c:pt idx="0">
                  <c:v>20</c:v>
                </c:pt>
                <c:pt idx="1">
                  <c:v>19.2</c:v>
                </c:pt>
                <c:pt idx="2">
                  <c:v>13.8</c:v>
                </c:pt>
                <c:pt idx="3">
                  <c:v>7.5</c:v>
                </c:pt>
                <c:pt idx="4">
                  <c:v>15.8</c:v>
                </c:pt>
                <c:pt idx="5">
                  <c:v>20</c:v>
                </c:pt>
                <c:pt idx="6">
                  <c:v>12.9</c:v>
                </c:pt>
                <c:pt idx="7">
                  <c:v>9.1999999999999993</c:v>
                </c:pt>
                <c:pt idx="8">
                  <c:v>4.5999999999999996</c:v>
                </c:pt>
                <c:pt idx="9">
                  <c:v>7.1</c:v>
                </c:pt>
                <c:pt idx="10">
                  <c:v>10.8</c:v>
                </c:pt>
                <c:pt idx="11">
                  <c:v>5</c:v>
                </c:pt>
                <c:pt idx="12">
                  <c:v>14.6</c:v>
                </c:pt>
                <c:pt idx="13">
                  <c:v>15</c:v>
                </c:pt>
                <c:pt idx="14" formatCode="0.0">
                  <c:v>10.8</c:v>
                </c:pt>
                <c:pt idx="15">
                  <c:v>25.8</c:v>
                </c:pt>
                <c:pt idx="16">
                  <c:v>18.8</c:v>
                </c:pt>
                <c:pt idx="17">
                  <c:v>4.5999999999999996</c:v>
                </c:pt>
                <c:pt idx="19">
                  <c:v>15</c:v>
                </c:pt>
                <c:pt idx="20">
                  <c:v>13.3</c:v>
                </c:pt>
                <c:pt idx="21">
                  <c:v>7.1</c:v>
                </c:pt>
                <c:pt idx="22">
                  <c:v>20.8</c:v>
                </c:pt>
                <c:pt idx="23">
                  <c:v>20</c:v>
                </c:pt>
                <c:pt idx="24">
                  <c:v>12.9</c:v>
                </c:pt>
                <c:pt idx="25">
                  <c:v>26.7</c:v>
                </c:pt>
                <c:pt idx="26">
                  <c:v>7.1</c:v>
                </c:pt>
                <c:pt idx="27">
                  <c:v>10.8</c:v>
                </c:pt>
                <c:pt idx="28">
                  <c:v>9.1999999999999993</c:v>
                </c:pt>
                <c:pt idx="29">
                  <c:v>13.3</c:v>
                </c:pt>
              </c:numCache>
            </c:numRef>
          </c:val>
        </c:ser>
        <c:marker val="1"/>
        <c:axId val="254816640"/>
        <c:axId val="254818560"/>
      </c:lineChart>
      <c:dateAx>
        <c:axId val="254816640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8185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481856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816640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May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'05'!$A$3:$A$33</c:f>
              <c:numCache>
                <c:formatCode>dd/mm/yyyy</c:formatCode>
                <c:ptCount val="31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  <c:pt idx="10">
                  <c:v>41040</c:v>
                </c:pt>
                <c:pt idx="11">
                  <c:v>41041</c:v>
                </c:pt>
                <c:pt idx="12">
                  <c:v>41042</c:v>
                </c:pt>
                <c:pt idx="13">
                  <c:v>41043</c:v>
                </c:pt>
                <c:pt idx="14">
                  <c:v>41044</c:v>
                </c:pt>
                <c:pt idx="15">
                  <c:v>41045</c:v>
                </c:pt>
                <c:pt idx="16">
                  <c:v>41046</c:v>
                </c:pt>
                <c:pt idx="17">
                  <c:v>41047</c:v>
                </c:pt>
                <c:pt idx="18">
                  <c:v>41048</c:v>
                </c:pt>
                <c:pt idx="19">
                  <c:v>41049</c:v>
                </c:pt>
                <c:pt idx="20">
                  <c:v>41050</c:v>
                </c:pt>
                <c:pt idx="21">
                  <c:v>41051</c:v>
                </c:pt>
                <c:pt idx="22">
                  <c:v>41052</c:v>
                </c:pt>
                <c:pt idx="23">
                  <c:v>41053</c:v>
                </c:pt>
                <c:pt idx="24">
                  <c:v>41054</c:v>
                </c:pt>
                <c:pt idx="25">
                  <c:v>41055</c:v>
                </c:pt>
                <c:pt idx="26">
                  <c:v>41056</c:v>
                </c:pt>
                <c:pt idx="27">
                  <c:v>41057</c:v>
                </c:pt>
                <c:pt idx="28">
                  <c:v>41058</c:v>
                </c:pt>
                <c:pt idx="29">
                  <c:v>41059</c:v>
                </c:pt>
                <c:pt idx="30">
                  <c:v>41060</c:v>
                </c:pt>
              </c:numCache>
            </c:numRef>
          </c:cat>
          <c:val>
            <c:numRef>
              <c:f>'05'!$C$3:$C$33</c:f>
              <c:numCache>
                <c:formatCode>General</c:formatCode>
                <c:ptCount val="31"/>
                <c:pt idx="0">
                  <c:v>22.5</c:v>
                </c:pt>
                <c:pt idx="1">
                  <c:v>32.5</c:v>
                </c:pt>
                <c:pt idx="2">
                  <c:v>19.600000000000001</c:v>
                </c:pt>
                <c:pt idx="3">
                  <c:v>15.4</c:v>
                </c:pt>
                <c:pt idx="4">
                  <c:v>11.3</c:v>
                </c:pt>
                <c:pt idx="5">
                  <c:v>10.8</c:v>
                </c:pt>
                <c:pt idx="6">
                  <c:v>12.5</c:v>
                </c:pt>
                <c:pt idx="7">
                  <c:v>13.8</c:v>
                </c:pt>
                <c:pt idx="8">
                  <c:v>15.4</c:v>
                </c:pt>
                <c:pt idx="9">
                  <c:v>15.8</c:v>
                </c:pt>
                <c:pt idx="10">
                  <c:v>8</c:v>
                </c:pt>
                <c:pt idx="11">
                  <c:v>15.8</c:v>
                </c:pt>
                <c:pt idx="12">
                  <c:v>13.7</c:v>
                </c:pt>
                <c:pt idx="13">
                  <c:v>13.8</c:v>
                </c:pt>
                <c:pt idx="14">
                  <c:v>8.3000000000000007</c:v>
                </c:pt>
                <c:pt idx="15">
                  <c:v>11.3</c:v>
                </c:pt>
                <c:pt idx="16">
                  <c:v>31.7</c:v>
                </c:pt>
                <c:pt idx="17">
                  <c:v>41.1</c:v>
                </c:pt>
                <c:pt idx="18">
                  <c:v>18.7</c:v>
                </c:pt>
                <c:pt idx="19">
                  <c:v>32.5</c:v>
                </c:pt>
                <c:pt idx="20">
                  <c:v>21.7</c:v>
                </c:pt>
                <c:pt idx="21">
                  <c:v>23.8</c:v>
                </c:pt>
                <c:pt idx="22">
                  <c:v>46.7</c:v>
                </c:pt>
                <c:pt idx="23">
                  <c:v>43.3</c:v>
                </c:pt>
                <c:pt idx="24">
                  <c:v>29.6</c:v>
                </c:pt>
                <c:pt idx="25">
                  <c:v>21.7</c:v>
                </c:pt>
                <c:pt idx="26">
                  <c:v>22.1</c:v>
                </c:pt>
                <c:pt idx="27">
                  <c:v>28.8</c:v>
                </c:pt>
                <c:pt idx="28">
                  <c:v>20.399999999999999</c:v>
                </c:pt>
                <c:pt idx="29">
                  <c:v>18.8</c:v>
                </c:pt>
                <c:pt idx="30">
                  <c:v>14</c:v>
                </c:pt>
              </c:numCache>
            </c:numRef>
          </c:val>
        </c:ser>
        <c:marker val="1"/>
        <c:axId val="254850944"/>
        <c:axId val="254857216"/>
      </c:lineChart>
      <c:dateAx>
        <c:axId val="254850944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8572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485721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85094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 compared with Leicester Centre AURN provisional data,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May 2012</a:t>
            </a:r>
          </a:p>
        </c:rich>
      </c:tx>
      <c:layout>
        <c:manualLayout>
          <c:xMode val="edge"/>
          <c:yMode val="edge"/>
          <c:x val="0.12535416666666668"/>
          <c:y val="2.3598820058997022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'05'!$C$1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'05'!$A$3:$A$33</c:f>
              <c:numCache>
                <c:formatCode>dd/mm/yyyy</c:formatCode>
                <c:ptCount val="31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  <c:pt idx="10">
                  <c:v>41040</c:v>
                </c:pt>
                <c:pt idx="11">
                  <c:v>41041</c:v>
                </c:pt>
                <c:pt idx="12">
                  <c:v>41042</c:v>
                </c:pt>
                <c:pt idx="13">
                  <c:v>41043</c:v>
                </c:pt>
                <c:pt idx="14">
                  <c:v>41044</c:v>
                </c:pt>
                <c:pt idx="15">
                  <c:v>41045</c:v>
                </c:pt>
                <c:pt idx="16">
                  <c:v>41046</c:v>
                </c:pt>
                <c:pt idx="17">
                  <c:v>41047</c:v>
                </c:pt>
                <c:pt idx="18">
                  <c:v>41048</c:v>
                </c:pt>
                <c:pt idx="19">
                  <c:v>41049</c:v>
                </c:pt>
                <c:pt idx="20">
                  <c:v>41050</c:v>
                </c:pt>
                <c:pt idx="21">
                  <c:v>41051</c:v>
                </c:pt>
                <c:pt idx="22">
                  <c:v>41052</c:v>
                </c:pt>
                <c:pt idx="23">
                  <c:v>41053</c:v>
                </c:pt>
                <c:pt idx="24">
                  <c:v>41054</c:v>
                </c:pt>
                <c:pt idx="25">
                  <c:v>41055</c:v>
                </c:pt>
                <c:pt idx="26">
                  <c:v>41056</c:v>
                </c:pt>
                <c:pt idx="27">
                  <c:v>41057</c:v>
                </c:pt>
                <c:pt idx="28">
                  <c:v>41058</c:v>
                </c:pt>
                <c:pt idx="29">
                  <c:v>41059</c:v>
                </c:pt>
                <c:pt idx="30">
                  <c:v>41060</c:v>
                </c:pt>
              </c:numCache>
            </c:numRef>
          </c:cat>
          <c:val>
            <c:numRef>
              <c:f>'05'!$C$3:$C$33</c:f>
              <c:numCache>
                <c:formatCode>General</c:formatCode>
                <c:ptCount val="31"/>
                <c:pt idx="0">
                  <c:v>22.5</c:v>
                </c:pt>
                <c:pt idx="1">
                  <c:v>32.5</c:v>
                </c:pt>
                <c:pt idx="2">
                  <c:v>19.600000000000001</c:v>
                </c:pt>
                <c:pt idx="3">
                  <c:v>15.4</c:v>
                </c:pt>
                <c:pt idx="4">
                  <c:v>11.3</c:v>
                </c:pt>
                <c:pt idx="5">
                  <c:v>10.8</c:v>
                </c:pt>
                <c:pt idx="6">
                  <c:v>12.5</c:v>
                </c:pt>
                <c:pt idx="7">
                  <c:v>13.8</c:v>
                </c:pt>
                <c:pt idx="8">
                  <c:v>15.4</c:v>
                </c:pt>
                <c:pt idx="9">
                  <c:v>15.8</c:v>
                </c:pt>
                <c:pt idx="10">
                  <c:v>8</c:v>
                </c:pt>
                <c:pt idx="11">
                  <c:v>15.8</c:v>
                </c:pt>
                <c:pt idx="12">
                  <c:v>13.7</c:v>
                </c:pt>
                <c:pt idx="13">
                  <c:v>13.8</c:v>
                </c:pt>
                <c:pt idx="14">
                  <c:v>8.3000000000000007</c:v>
                </c:pt>
                <c:pt idx="15">
                  <c:v>11.3</c:v>
                </c:pt>
                <c:pt idx="16">
                  <c:v>31.7</c:v>
                </c:pt>
                <c:pt idx="17">
                  <c:v>41.1</c:v>
                </c:pt>
                <c:pt idx="18">
                  <c:v>18.7</c:v>
                </c:pt>
                <c:pt idx="19">
                  <c:v>32.5</c:v>
                </c:pt>
                <c:pt idx="20">
                  <c:v>21.7</c:v>
                </c:pt>
                <c:pt idx="21">
                  <c:v>23.8</c:v>
                </c:pt>
                <c:pt idx="22">
                  <c:v>46.7</c:v>
                </c:pt>
                <c:pt idx="23">
                  <c:v>43.3</c:v>
                </c:pt>
                <c:pt idx="24">
                  <c:v>29.6</c:v>
                </c:pt>
                <c:pt idx="25">
                  <c:v>21.7</c:v>
                </c:pt>
                <c:pt idx="26">
                  <c:v>22.1</c:v>
                </c:pt>
                <c:pt idx="27">
                  <c:v>28.8</c:v>
                </c:pt>
                <c:pt idx="28">
                  <c:v>20.399999999999999</c:v>
                </c:pt>
                <c:pt idx="29">
                  <c:v>18.8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'05'!$G$1</c:f>
              <c:strCache>
                <c:ptCount val="1"/>
                <c:pt idx="0">
                  <c:v>Leicester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'05'!$G$3:$G$33</c:f>
              <c:numCache>
                <c:formatCode>General</c:formatCode>
                <c:ptCount val="31"/>
                <c:pt idx="0">
                  <c:v>22</c:v>
                </c:pt>
                <c:pt idx="1">
                  <c:v>25</c:v>
                </c:pt>
                <c:pt idx="2">
                  <c:v>17</c:v>
                </c:pt>
                <c:pt idx="3">
                  <c:v>15</c:v>
                </c:pt>
                <c:pt idx="4">
                  <c:v>9</c:v>
                </c:pt>
                <c:pt idx="5">
                  <c:v>11</c:v>
                </c:pt>
                <c:pt idx="6">
                  <c:v>18</c:v>
                </c:pt>
                <c:pt idx="7">
                  <c:v>11</c:v>
                </c:pt>
                <c:pt idx="8">
                  <c:v>17</c:v>
                </c:pt>
                <c:pt idx="9">
                  <c:v>11</c:v>
                </c:pt>
                <c:pt idx="10">
                  <c:v>9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18</c:v>
                </c:pt>
                <c:pt idx="18">
                  <c:v>18</c:v>
                </c:pt>
                <c:pt idx="19">
                  <c:v>21</c:v>
                </c:pt>
                <c:pt idx="20">
                  <c:v>29</c:v>
                </c:pt>
                <c:pt idx="21">
                  <c:v>31</c:v>
                </c:pt>
                <c:pt idx="22">
                  <c:v>44</c:v>
                </c:pt>
                <c:pt idx="23">
                  <c:v>46</c:v>
                </c:pt>
                <c:pt idx="24">
                  <c:v>28</c:v>
                </c:pt>
                <c:pt idx="25">
                  <c:v>20</c:v>
                </c:pt>
                <c:pt idx="26">
                  <c:v>22</c:v>
                </c:pt>
                <c:pt idx="27">
                  <c:v>27</c:v>
                </c:pt>
                <c:pt idx="28">
                  <c:v>26</c:v>
                </c:pt>
                <c:pt idx="29">
                  <c:v>22</c:v>
                </c:pt>
                <c:pt idx="30">
                  <c:v>12</c:v>
                </c:pt>
              </c:numCache>
            </c:numRef>
          </c:val>
        </c:ser>
        <c:marker val="1"/>
        <c:axId val="254894080"/>
        <c:axId val="254896000"/>
      </c:lineChart>
      <c:dateAx>
        <c:axId val="254894080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896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489600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4894080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June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'06'!$A$3:$A$33</c:f>
              <c:numCache>
                <c:formatCode>dd/mm/yyyy</c:formatCode>
                <c:ptCount val="3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</c:numCache>
            </c:numRef>
          </c:cat>
          <c:val>
            <c:numRef>
              <c:f>'06'!$C$3:$C$33</c:f>
              <c:numCache>
                <c:formatCode>General</c:formatCode>
                <c:ptCount val="31"/>
                <c:pt idx="0">
                  <c:v>19.2</c:v>
                </c:pt>
                <c:pt idx="1">
                  <c:v>17.899999999999999</c:v>
                </c:pt>
                <c:pt idx="2">
                  <c:v>7.1</c:v>
                </c:pt>
                <c:pt idx="3">
                  <c:v>14.2</c:v>
                </c:pt>
                <c:pt idx="4">
                  <c:v>14.2</c:v>
                </c:pt>
                <c:pt idx="5">
                  <c:v>19.600000000000001</c:v>
                </c:pt>
                <c:pt idx="6">
                  <c:v>19.100000000000001</c:v>
                </c:pt>
                <c:pt idx="7">
                  <c:v>10.8</c:v>
                </c:pt>
                <c:pt idx="8">
                  <c:v>9.6</c:v>
                </c:pt>
                <c:pt idx="9">
                  <c:v>13.4</c:v>
                </c:pt>
                <c:pt idx="10">
                  <c:v>20.399999999999999</c:v>
                </c:pt>
                <c:pt idx="11">
                  <c:v>14.2</c:v>
                </c:pt>
                <c:pt idx="12">
                  <c:v>30.4</c:v>
                </c:pt>
                <c:pt idx="13">
                  <c:v>17.5</c:v>
                </c:pt>
                <c:pt idx="14">
                  <c:v>33.299999999999997</c:v>
                </c:pt>
                <c:pt idx="15">
                  <c:v>26.1</c:v>
                </c:pt>
                <c:pt idx="16">
                  <c:v>12.5</c:v>
                </c:pt>
                <c:pt idx="17">
                  <c:v>17.399999999999999</c:v>
                </c:pt>
                <c:pt idx="18">
                  <c:v>16.3</c:v>
                </c:pt>
                <c:pt idx="19">
                  <c:v>16.3</c:v>
                </c:pt>
                <c:pt idx="20">
                  <c:v>24.6</c:v>
                </c:pt>
                <c:pt idx="21">
                  <c:v>13.3</c:v>
                </c:pt>
                <c:pt idx="22">
                  <c:v>18.3</c:v>
                </c:pt>
                <c:pt idx="23">
                  <c:v>20</c:v>
                </c:pt>
                <c:pt idx="24">
                  <c:v>15</c:v>
                </c:pt>
                <c:pt idx="25">
                  <c:v>23.3</c:v>
                </c:pt>
                <c:pt idx="26">
                  <c:v>23.3</c:v>
                </c:pt>
                <c:pt idx="28">
                  <c:v>31.1</c:v>
                </c:pt>
                <c:pt idx="29">
                  <c:v>14.6</c:v>
                </c:pt>
              </c:numCache>
            </c:numRef>
          </c:val>
        </c:ser>
        <c:marker val="1"/>
        <c:axId val="255022976"/>
        <c:axId val="255041536"/>
      </c:lineChart>
      <c:dateAx>
        <c:axId val="255022976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50415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504153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5022976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PM10 - Bradgate Drive compared with Leicester Centre AURN provisional data,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June 2012</a:t>
            </a:r>
          </a:p>
        </c:rich>
      </c:tx>
      <c:layout>
        <c:manualLayout>
          <c:xMode val="edge"/>
          <c:yMode val="edge"/>
          <c:x val="0.12535416666666668"/>
          <c:y val="2.3598820058997022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'06'!$C$1</c:f>
              <c:strCache>
                <c:ptCount val="1"/>
                <c:pt idx="0">
                  <c:v>Bradgate Drive - 24 hour mean PM10 (ug/m3)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'06'!$A$3:$A$33</c:f>
              <c:numCache>
                <c:formatCode>dd/mm/yyyy</c:formatCode>
                <c:ptCount val="3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</c:numCache>
            </c:numRef>
          </c:cat>
          <c:val>
            <c:numRef>
              <c:f>'06'!$C$3:$C$33</c:f>
              <c:numCache>
                <c:formatCode>General</c:formatCode>
                <c:ptCount val="31"/>
                <c:pt idx="0">
                  <c:v>19.2</c:v>
                </c:pt>
                <c:pt idx="1">
                  <c:v>17.899999999999999</c:v>
                </c:pt>
                <c:pt idx="2">
                  <c:v>7.1</c:v>
                </c:pt>
                <c:pt idx="3">
                  <c:v>14.2</c:v>
                </c:pt>
                <c:pt idx="4">
                  <c:v>14.2</c:v>
                </c:pt>
                <c:pt idx="5">
                  <c:v>19.600000000000001</c:v>
                </c:pt>
                <c:pt idx="6">
                  <c:v>19.100000000000001</c:v>
                </c:pt>
                <c:pt idx="7">
                  <c:v>10.8</c:v>
                </c:pt>
                <c:pt idx="8">
                  <c:v>9.6</c:v>
                </c:pt>
                <c:pt idx="9">
                  <c:v>13.4</c:v>
                </c:pt>
                <c:pt idx="10">
                  <c:v>20.399999999999999</c:v>
                </c:pt>
                <c:pt idx="11">
                  <c:v>14.2</c:v>
                </c:pt>
                <c:pt idx="12">
                  <c:v>30.4</c:v>
                </c:pt>
                <c:pt idx="13">
                  <c:v>17.5</c:v>
                </c:pt>
                <c:pt idx="14">
                  <c:v>33.299999999999997</c:v>
                </c:pt>
                <c:pt idx="15">
                  <c:v>26.1</c:v>
                </c:pt>
                <c:pt idx="16">
                  <c:v>12.5</c:v>
                </c:pt>
                <c:pt idx="17">
                  <c:v>17.399999999999999</c:v>
                </c:pt>
                <c:pt idx="18">
                  <c:v>16.3</c:v>
                </c:pt>
                <c:pt idx="19">
                  <c:v>16.3</c:v>
                </c:pt>
                <c:pt idx="20">
                  <c:v>24.6</c:v>
                </c:pt>
                <c:pt idx="21">
                  <c:v>13.3</c:v>
                </c:pt>
                <c:pt idx="22">
                  <c:v>18.3</c:v>
                </c:pt>
                <c:pt idx="23">
                  <c:v>20</c:v>
                </c:pt>
                <c:pt idx="24">
                  <c:v>15</c:v>
                </c:pt>
                <c:pt idx="25">
                  <c:v>23.3</c:v>
                </c:pt>
                <c:pt idx="26">
                  <c:v>23.3</c:v>
                </c:pt>
                <c:pt idx="28">
                  <c:v>31.1</c:v>
                </c:pt>
                <c:pt idx="29">
                  <c:v>14.6</c:v>
                </c:pt>
              </c:numCache>
            </c:numRef>
          </c:val>
        </c:ser>
        <c:ser>
          <c:idx val="1"/>
          <c:order val="1"/>
          <c:tx>
            <c:strRef>
              <c:f>'06'!$G$1</c:f>
              <c:strCache>
                <c:ptCount val="1"/>
                <c:pt idx="0">
                  <c:v>Leicester Centre (AURN) - provisional data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2"/>
            <c:spPr>
              <a:solidFill>
                <a:srgbClr val="FF0000"/>
              </a:solidFill>
            </c:spPr>
          </c:marker>
          <c:val>
            <c:numRef>
              <c:f>'06'!$G$3:$G$33</c:f>
              <c:numCache>
                <c:formatCode>General</c:formatCode>
                <c:ptCount val="31"/>
                <c:pt idx="0">
                  <c:v>17</c:v>
                </c:pt>
                <c:pt idx="1">
                  <c:v>13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12</c:v>
                </c:pt>
                <c:pt idx="6">
                  <c:v>11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15</c:v>
                </c:pt>
                <c:pt idx="11">
                  <c:v>14</c:v>
                </c:pt>
                <c:pt idx="12">
                  <c:v>19</c:v>
                </c:pt>
                <c:pt idx="13">
                  <c:v>15</c:v>
                </c:pt>
                <c:pt idx="14">
                  <c:v>14</c:v>
                </c:pt>
                <c:pt idx="15">
                  <c:v>12</c:v>
                </c:pt>
                <c:pt idx="16">
                  <c:v>9</c:v>
                </c:pt>
                <c:pt idx="17">
                  <c:v>13</c:v>
                </c:pt>
                <c:pt idx="18">
                  <c:v>13</c:v>
                </c:pt>
                <c:pt idx="19">
                  <c:v>18</c:v>
                </c:pt>
                <c:pt idx="20">
                  <c:v>15</c:v>
                </c:pt>
                <c:pt idx="21">
                  <c:v>9</c:v>
                </c:pt>
                <c:pt idx="22">
                  <c:v>11</c:v>
                </c:pt>
                <c:pt idx="23">
                  <c:v>8</c:v>
                </c:pt>
                <c:pt idx="24">
                  <c:v>15</c:v>
                </c:pt>
                <c:pt idx="25">
                  <c:v>17</c:v>
                </c:pt>
                <c:pt idx="26">
                  <c:v>13</c:v>
                </c:pt>
                <c:pt idx="27">
                  <c:v>19</c:v>
                </c:pt>
                <c:pt idx="28">
                  <c:v>11</c:v>
                </c:pt>
                <c:pt idx="29">
                  <c:v>9</c:v>
                </c:pt>
              </c:numCache>
            </c:numRef>
          </c:val>
        </c:ser>
        <c:marker val="1"/>
        <c:axId val="255070208"/>
        <c:axId val="255072128"/>
      </c:lineChart>
      <c:dateAx>
        <c:axId val="255070208"/>
        <c:scaling>
          <c:orientation val="minMax"/>
        </c:scaling>
        <c:axPos val="b"/>
        <c:numFmt formatCode="dd/mm/yyyy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50721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5072128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5070208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PM10 - Bradgate Drive, July 2012</a:t>
            </a:r>
          </a:p>
        </c:rich>
      </c:tx>
      <c:layout>
        <c:manualLayout>
          <c:xMode val="edge"/>
          <c:yMode val="edge"/>
          <c:x val="0.34687532808398946"/>
          <c:y val="3.53982300884955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1258225447254"/>
          <c:y val="0.12094430120846357"/>
          <c:w val="0.85312565088321834"/>
          <c:h val="0.63716997709824763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'07'!$A$3:$A$33</c:f>
              <c:numCache>
                <c:formatCode>dd/mm/yyyy</c:formatCode>
                <c:ptCount val="31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41115</c:v>
                </c:pt>
                <c:pt idx="25">
                  <c:v>41116</c:v>
                </c:pt>
                <c:pt idx="26">
                  <c:v>41117</c:v>
                </c:pt>
                <c:pt idx="27">
                  <c:v>41118</c:v>
                </c:pt>
                <c:pt idx="28">
                  <c:v>41119</c:v>
                </c:pt>
                <c:pt idx="29">
                  <c:v>41120</c:v>
                </c:pt>
                <c:pt idx="30">
                  <c:v>41121</c:v>
                </c:pt>
              </c:numCache>
            </c:numRef>
          </c:cat>
          <c:val>
            <c:numRef>
              <c:f>'07'!$C$3:$C$33</c:f>
              <c:numCache>
                <c:formatCode>General</c:formatCode>
                <c:ptCount val="31"/>
                <c:pt idx="0">
                  <c:v>13.3</c:v>
                </c:pt>
                <c:pt idx="1">
                  <c:v>31.3</c:v>
                </c:pt>
                <c:pt idx="2">
                  <c:v>22.9</c:v>
                </c:pt>
                <c:pt idx="3">
                  <c:v>22.1</c:v>
                </c:pt>
                <c:pt idx="4">
                  <c:v>20.8</c:v>
                </c:pt>
                <c:pt idx="5">
                  <c:v>22.1</c:v>
                </c:pt>
                <c:pt idx="6">
                  <c:v>11.3</c:v>
                </c:pt>
                <c:pt idx="7">
                  <c:v>16.600000000000001</c:v>
                </c:pt>
                <c:pt idx="8">
                  <c:v>15.8</c:v>
                </c:pt>
                <c:pt idx="9">
                  <c:v>15.4</c:v>
                </c:pt>
                <c:pt idx="10">
                  <c:v>12.4</c:v>
                </c:pt>
                <c:pt idx="11">
                  <c:v>15.4</c:v>
                </c:pt>
                <c:pt idx="12">
                  <c:v>10</c:v>
                </c:pt>
                <c:pt idx="13">
                  <c:v>10.4</c:v>
                </c:pt>
                <c:pt idx="14">
                  <c:v>11.7</c:v>
                </c:pt>
                <c:pt idx="15">
                  <c:v>13.8</c:v>
                </c:pt>
                <c:pt idx="16">
                  <c:v>12.1</c:v>
                </c:pt>
                <c:pt idx="17">
                  <c:v>8.8000000000000007</c:v>
                </c:pt>
                <c:pt idx="18">
                  <c:v>10</c:v>
                </c:pt>
                <c:pt idx="19">
                  <c:v>17</c:v>
                </c:pt>
                <c:pt idx="20">
                  <c:v>11.7</c:v>
                </c:pt>
                <c:pt idx="21">
                  <c:v>15.4</c:v>
                </c:pt>
                <c:pt idx="22">
                  <c:v>32.9</c:v>
                </c:pt>
                <c:pt idx="23">
                  <c:v>24.2</c:v>
                </c:pt>
                <c:pt idx="24">
                  <c:v>20.399999999999999</c:v>
                </c:pt>
                <c:pt idx="25">
                  <c:v>21.3</c:v>
                </c:pt>
                <c:pt idx="26">
                  <c:v>18.3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13.8</c:v>
                </c:pt>
              </c:numCache>
            </c:numRef>
          </c:val>
        </c:ser>
        <c:marker val="1"/>
        <c:axId val="253192064"/>
        <c:axId val="253194240"/>
      </c:lineChart>
      <c:dateAx>
        <c:axId val="253192064"/>
        <c:scaling>
          <c:orientation val="minMax"/>
        </c:scaling>
        <c:axPos val="b"/>
        <c:numFmt formatCode="dd/mm/yy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31942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5319424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PM10 (ug/m3)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858499988386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3192064"/>
        <c:crosses val="autoZero"/>
        <c:crossBetween val="between"/>
        <c:min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98425196850393704" right="0.98425196850393704" top="1.5748031496062993" bottom="0.98425196850393704" header="0.31496062992125984" footer="0.31496062992125984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0</xdr:rowOff>
    </xdr:from>
    <xdr:to>
      <xdr:col>13</xdr:col>
      <xdr:colOff>600075</xdr:colOff>
      <xdr:row>21</xdr:row>
      <xdr:rowOff>152400</xdr:rowOff>
    </xdr:to>
    <xdr:graphicFrame macro="">
      <xdr:nvGraphicFramePr>
        <xdr:cNvPr id="10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23</xdr:row>
      <xdr:rowOff>85725</xdr:rowOff>
    </xdr:from>
    <xdr:to>
      <xdr:col>19</xdr:col>
      <xdr:colOff>76200</xdr:colOff>
      <xdr:row>43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23</xdr:row>
      <xdr:rowOff>85725</xdr:rowOff>
    </xdr:from>
    <xdr:to>
      <xdr:col>19</xdr:col>
      <xdr:colOff>76200</xdr:colOff>
      <xdr:row>43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23</xdr:row>
      <xdr:rowOff>85725</xdr:rowOff>
    </xdr:from>
    <xdr:to>
      <xdr:col>19</xdr:col>
      <xdr:colOff>76200</xdr:colOff>
      <xdr:row>43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-22325" y="-22324"/>
    <xdr:ext cx="8832949" cy="51578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2</xdr:row>
      <xdr:rowOff>133350</xdr:rowOff>
    </xdr:from>
    <xdr:to>
      <xdr:col>20</xdr:col>
      <xdr:colOff>542925</xdr:colOff>
      <xdr:row>22</xdr:row>
      <xdr:rowOff>123825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142875</xdr:rowOff>
    </xdr:from>
    <xdr:to>
      <xdr:col>18</xdr:col>
      <xdr:colOff>57150</xdr:colOff>
      <xdr:row>21</xdr:row>
      <xdr:rowOff>133350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</xdr:row>
      <xdr:rowOff>142875</xdr:rowOff>
    </xdr:from>
    <xdr:to>
      <xdr:col>18</xdr:col>
      <xdr:colOff>57150</xdr:colOff>
      <xdr:row>21</xdr:row>
      <xdr:rowOff>133350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23</xdr:row>
      <xdr:rowOff>85725</xdr:rowOff>
    </xdr:from>
    <xdr:to>
      <xdr:col>19</xdr:col>
      <xdr:colOff>76200</xdr:colOff>
      <xdr:row>43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23</xdr:row>
      <xdr:rowOff>85725</xdr:rowOff>
    </xdr:from>
    <xdr:to>
      <xdr:col>19</xdr:col>
      <xdr:colOff>76200</xdr:colOff>
      <xdr:row>43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23</xdr:row>
      <xdr:rowOff>85725</xdr:rowOff>
    </xdr:from>
    <xdr:to>
      <xdr:col>19</xdr:col>
      <xdr:colOff>76200</xdr:colOff>
      <xdr:row>43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23</xdr:row>
      <xdr:rowOff>85725</xdr:rowOff>
    </xdr:from>
    <xdr:to>
      <xdr:col>19</xdr:col>
      <xdr:colOff>76200</xdr:colOff>
      <xdr:row>43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19050</xdr:rowOff>
    </xdr:from>
    <xdr:to>
      <xdr:col>19</xdr:col>
      <xdr:colOff>95250</xdr:colOff>
      <xdr:row>22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23</xdr:row>
      <xdr:rowOff>85725</xdr:rowOff>
    </xdr:from>
    <xdr:to>
      <xdr:col>19</xdr:col>
      <xdr:colOff>76200</xdr:colOff>
      <xdr:row>43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activeCell="E32" sqref="E32"/>
    </sheetView>
  </sheetViews>
  <sheetFormatPr defaultRowHeight="12.75"/>
  <cols>
    <col min="1" max="1" width="11.7109375" customWidth="1"/>
  </cols>
  <sheetData>
    <row r="1" spans="1:5">
      <c r="A1" s="5" t="s">
        <v>7</v>
      </c>
      <c r="B1" s="5" t="s">
        <v>8</v>
      </c>
      <c r="C1" s="4" t="s">
        <v>9</v>
      </c>
    </row>
    <row r="3" spans="1:5">
      <c r="A3" s="1">
        <v>40909</v>
      </c>
      <c r="B3" s="2" t="s">
        <v>1</v>
      </c>
      <c r="C3" s="2">
        <v>9.1</v>
      </c>
      <c r="D3" s="2"/>
      <c r="E3" s="2"/>
    </row>
    <row r="4" spans="1:5">
      <c r="A4" s="1">
        <v>40910</v>
      </c>
      <c r="B4" s="2" t="s">
        <v>2</v>
      </c>
      <c r="C4" s="2">
        <v>8.3000000000000007</v>
      </c>
      <c r="E4" s="2"/>
    </row>
    <row r="5" spans="1:5">
      <c r="A5" s="1">
        <v>40911</v>
      </c>
      <c r="B5" s="2" t="s">
        <v>3</v>
      </c>
      <c r="C5" s="2">
        <v>9.6</v>
      </c>
      <c r="E5" s="2"/>
    </row>
    <row r="6" spans="1:5">
      <c r="A6" s="1">
        <v>40912</v>
      </c>
      <c r="B6" s="2" t="s">
        <v>4</v>
      </c>
      <c r="C6" s="2">
        <v>13.8</v>
      </c>
      <c r="E6" s="2"/>
    </row>
    <row r="7" spans="1:5">
      <c r="A7" s="1">
        <v>40913</v>
      </c>
      <c r="B7" s="2" t="s">
        <v>5</v>
      </c>
      <c r="C7" s="2">
        <v>13.8</v>
      </c>
      <c r="E7" s="2"/>
    </row>
    <row r="8" spans="1:5">
      <c r="A8" s="1">
        <v>40914</v>
      </c>
      <c r="B8" s="2" t="s">
        <v>6</v>
      </c>
      <c r="C8" s="2">
        <v>10.1</v>
      </c>
      <c r="D8" s="3"/>
    </row>
    <row r="9" spans="1:5">
      <c r="A9" s="1">
        <v>40915</v>
      </c>
      <c r="B9" s="2" t="s">
        <v>0</v>
      </c>
      <c r="C9" s="2">
        <v>10</v>
      </c>
      <c r="D9" s="2"/>
    </row>
    <row r="10" spans="1:5">
      <c r="A10" s="1">
        <v>40916</v>
      </c>
      <c r="B10" s="2" t="s">
        <v>1</v>
      </c>
      <c r="C10" s="2">
        <v>7.9</v>
      </c>
      <c r="D10" s="2"/>
    </row>
    <row r="11" spans="1:5">
      <c r="A11" s="1">
        <v>40917</v>
      </c>
      <c r="B11" s="2" t="s">
        <v>2</v>
      </c>
      <c r="C11" s="2">
        <v>8.3000000000000007</v>
      </c>
      <c r="D11" s="2"/>
    </row>
    <row r="12" spans="1:5">
      <c r="A12" s="1">
        <v>40918</v>
      </c>
      <c r="B12" s="2" t="s">
        <v>3</v>
      </c>
      <c r="C12" s="2">
        <v>18.8</v>
      </c>
      <c r="D12" s="2"/>
    </row>
    <row r="13" spans="1:5">
      <c r="A13" s="1">
        <v>40919</v>
      </c>
      <c r="B13" s="2" t="s">
        <v>4</v>
      </c>
      <c r="C13" s="2">
        <v>6.7</v>
      </c>
      <c r="D13" s="2"/>
    </row>
    <row r="14" spans="1:5">
      <c r="A14" s="1">
        <v>40920</v>
      </c>
      <c r="B14" s="2" t="s">
        <v>5</v>
      </c>
      <c r="C14" s="2">
        <v>10.8</v>
      </c>
      <c r="D14" s="2"/>
    </row>
    <row r="15" spans="1:5">
      <c r="A15" s="1">
        <v>40921</v>
      </c>
      <c r="B15" s="2" t="s">
        <v>6</v>
      </c>
      <c r="C15" s="2">
        <v>45.8</v>
      </c>
      <c r="D15" s="2"/>
    </row>
    <row r="16" spans="1:5">
      <c r="A16" s="1">
        <v>40922</v>
      </c>
      <c r="B16" s="2" t="s">
        <v>0</v>
      </c>
      <c r="C16" s="6">
        <v>56.7</v>
      </c>
      <c r="D16" s="2"/>
    </row>
    <row r="17" spans="1:4">
      <c r="A17" s="1">
        <v>40923</v>
      </c>
      <c r="B17" s="2" t="s">
        <v>1</v>
      </c>
      <c r="C17" s="2">
        <v>22.9</v>
      </c>
      <c r="D17" s="2"/>
    </row>
    <row r="18" spans="1:4">
      <c r="A18" s="1">
        <v>40924</v>
      </c>
      <c r="B18" s="2" t="s">
        <v>2</v>
      </c>
      <c r="C18" s="2">
        <v>26.7</v>
      </c>
      <c r="D18" s="2"/>
    </row>
    <row r="19" spans="1:4">
      <c r="A19" s="1">
        <v>40925</v>
      </c>
      <c r="B19" s="2" t="s">
        <v>3</v>
      </c>
      <c r="C19" s="6">
        <v>78.3</v>
      </c>
      <c r="D19" s="2"/>
    </row>
    <row r="20" spans="1:4">
      <c r="A20" s="1">
        <v>40926</v>
      </c>
      <c r="B20" s="2" t="s">
        <v>4</v>
      </c>
      <c r="C20" s="2">
        <v>27.9</v>
      </c>
      <c r="D20" s="2"/>
    </row>
    <row r="21" spans="1:4">
      <c r="A21" s="1">
        <v>40927</v>
      </c>
      <c r="B21" s="2" t="s">
        <v>5</v>
      </c>
      <c r="C21" s="2">
        <v>8.3000000000000007</v>
      </c>
      <c r="D21" s="2"/>
    </row>
    <row r="22" spans="1:4">
      <c r="A22" s="1">
        <v>40928</v>
      </c>
      <c r="B22" s="2" t="s">
        <v>6</v>
      </c>
      <c r="C22" s="2">
        <v>12.1</v>
      </c>
      <c r="D22" s="2"/>
    </row>
    <row r="23" spans="1:4">
      <c r="A23" s="1">
        <v>40929</v>
      </c>
      <c r="B23" s="2" t="s">
        <v>0</v>
      </c>
      <c r="C23" s="2">
        <v>7.5</v>
      </c>
      <c r="D23" s="2"/>
    </row>
    <row r="24" spans="1:4">
      <c r="A24" s="1">
        <v>40930</v>
      </c>
      <c r="B24" s="2" t="s">
        <v>1</v>
      </c>
      <c r="C24" s="2">
        <v>14.6</v>
      </c>
      <c r="D24" s="2"/>
    </row>
    <row r="25" spans="1:4">
      <c r="A25" s="1">
        <v>40931</v>
      </c>
      <c r="B25" s="2" t="s">
        <v>2</v>
      </c>
      <c r="C25" s="2">
        <v>13.8</v>
      </c>
      <c r="D25" s="2"/>
    </row>
    <row r="26" spans="1:4">
      <c r="A26" s="1">
        <v>40932</v>
      </c>
      <c r="B26" s="2" t="s">
        <v>3</v>
      </c>
      <c r="C26" s="2">
        <v>18.8</v>
      </c>
      <c r="D26" s="2"/>
    </row>
    <row r="27" spans="1:4">
      <c r="A27" s="1">
        <v>40933</v>
      </c>
      <c r="B27" s="2" t="s">
        <v>4</v>
      </c>
      <c r="C27" s="2">
        <v>30.4</v>
      </c>
      <c r="D27" s="2"/>
    </row>
    <row r="28" spans="1:4">
      <c r="A28" s="1">
        <v>40934</v>
      </c>
      <c r="B28" s="2" t="s">
        <v>5</v>
      </c>
      <c r="C28" s="2">
        <v>19.600000000000001</v>
      </c>
      <c r="D28" s="2"/>
    </row>
    <row r="29" spans="1:4">
      <c r="A29" s="1">
        <v>40935</v>
      </c>
      <c r="B29" s="2" t="s">
        <v>6</v>
      </c>
      <c r="C29" s="2">
        <v>10</v>
      </c>
      <c r="D29" s="2"/>
    </row>
    <row r="30" spans="1:4">
      <c r="A30" s="1">
        <v>40936</v>
      </c>
      <c r="B30" s="2" t="s">
        <v>0</v>
      </c>
      <c r="C30" s="2">
        <v>17.899999999999999</v>
      </c>
      <c r="D30" s="2"/>
    </row>
    <row r="31" spans="1:4">
      <c r="A31" s="1">
        <v>40937</v>
      </c>
      <c r="B31" s="2" t="s">
        <v>1</v>
      </c>
      <c r="C31" s="2">
        <v>25.4</v>
      </c>
      <c r="D31" s="2"/>
    </row>
    <row r="32" spans="1:4">
      <c r="A32" s="1">
        <v>40938</v>
      </c>
      <c r="B32" s="2" t="s">
        <v>2</v>
      </c>
      <c r="C32" s="2">
        <v>26.3</v>
      </c>
      <c r="D32" s="2"/>
    </row>
    <row r="33" spans="1:4">
      <c r="A33" s="1">
        <v>40939</v>
      </c>
      <c r="B33" s="2" t="s">
        <v>3</v>
      </c>
      <c r="C33" s="6">
        <v>52.1</v>
      </c>
      <c r="D33" s="2"/>
    </row>
  </sheetData>
  <phoneticPr fontId="3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pane ySplit="1" topLeftCell="A2" activePane="bottomLeft" state="frozen"/>
      <selection pane="bottomLeft" activeCell="C31" sqref="C31"/>
    </sheetView>
  </sheetViews>
  <sheetFormatPr defaultRowHeight="12.75"/>
  <cols>
    <col min="1" max="1" width="11.7109375" customWidth="1"/>
  </cols>
  <sheetData>
    <row r="1" spans="1:8">
      <c r="A1" s="5" t="s">
        <v>7</v>
      </c>
      <c r="B1" s="5" t="s">
        <v>8</v>
      </c>
      <c r="C1" s="4" t="s">
        <v>26</v>
      </c>
      <c r="E1" s="4" t="s">
        <v>25</v>
      </c>
      <c r="G1" s="4" t="s">
        <v>24</v>
      </c>
      <c r="H1" s="4" t="s">
        <v>33</v>
      </c>
    </row>
    <row r="2" spans="1:8">
      <c r="G2" s="4"/>
    </row>
    <row r="3" spans="1:8">
      <c r="A3" s="1">
        <v>41183</v>
      </c>
      <c r="B3" s="2" t="s">
        <v>2</v>
      </c>
      <c r="C3" s="10">
        <v>14.6</v>
      </c>
      <c r="D3" s="2"/>
      <c r="E3" s="7" t="s">
        <v>20</v>
      </c>
      <c r="G3">
        <v>10</v>
      </c>
      <c r="H3" s="7">
        <v>4.5999999999999996</v>
      </c>
    </row>
    <row r="4" spans="1:8">
      <c r="A4" s="1">
        <v>41184</v>
      </c>
      <c r="B4" s="2" t="s">
        <v>3</v>
      </c>
      <c r="C4" s="10">
        <v>38.799999999999997</v>
      </c>
      <c r="E4" s="7" t="s">
        <v>20</v>
      </c>
      <c r="G4">
        <v>10</v>
      </c>
      <c r="H4" s="7">
        <v>28.799999999999997</v>
      </c>
    </row>
    <row r="5" spans="1:8">
      <c r="A5" s="1">
        <v>41185</v>
      </c>
      <c r="B5" s="2" t="s">
        <v>4</v>
      </c>
      <c r="C5" s="10">
        <v>22.9</v>
      </c>
      <c r="E5" s="7" t="s">
        <v>20</v>
      </c>
      <c r="G5">
        <v>9</v>
      </c>
      <c r="H5" s="7">
        <v>13.899999999999999</v>
      </c>
    </row>
    <row r="6" spans="1:8">
      <c r="A6" s="1">
        <v>41186</v>
      </c>
      <c r="B6" s="2" t="s">
        <v>5</v>
      </c>
      <c r="C6" s="10">
        <v>16.3</v>
      </c>
      <c r="E6" s="7" t="s">
        <v>20</v>
      </c>
      <c r="G6">
        <v>9</v>
      </c>
      <c r="H6" s="7">
        <v>7.3000000000000007</v>
      </c>
    </row>
    <row r="7" spans="1:8">
      <c r="A7" s="1">
        <v>41187</v>
      </c>
      <c r="B7" s="2" t="s">
        <v>6</v>
      </c>
      <c r="C7" s="10">
        <v>11.7</v>
      </c>
      <c r="E7" s="7" t="s">
        <v>12</v>
      </c>
      <c r="G7">
        <v>9</v>
      </c>
      <c r="H7" s="7">
        <v>2.6999999999999993</v>
      </c>
    </row>
    <row r="8" spans="1:8">
      <c r="A8" s="1">
        <v>41188</v>
      </c>
      <c r="B8" s="2" t="s">
        <v>0</v>
      </c>
      <c r="C8" s="10">
        <v>9.6</v>
      </c>
      <c r="D8" s="3"/>
      <c r="E8" s="7" t="s">
        <v>13</v>
      </c>
      <c r="G8">
        <v>15</v>
      </c>
      <c r="H8" s="7">
        <v>-5.4</v>
      </c>
    </row>
    <row r="9" spans="1:8">
      <c r="A9" s="1">
        <v>41189</v>
      </c>
      <c r="B9" s="2" t="s">
        <v>1</v>
      </c>
      <c r="C9" s="10">
        <v>10.8</v>
      </c>
      <c r="D9" s="2"/>
      <c r="E9" s="7" t="s">
        <v>12</v>
      </c>
      <c r="G9">
        <v>17</v>
      </c>
      <c r="H9" s="7">
        <v>-6.1999999999999993</v>
      </c>
    </row>
    <row r="10" spans="1:8">
      <c r="A10" s="1">
        <v>41190</v>
      </c>
      <c r="B10" s="2" t="s">
        <v>2</v>
      </c>
      <c r="C10" s="10">
        <v>25.8</v>
      </c>
      <c r="D10" s="2"/>
      <c r="E10" s="7" t="s">
        <v>28</v>
      </c>
      <c r="G10">
        <v>23</v>
      </c>
      <c r="H10" s="7">
        <v>2.8000000000000007</v>
      </c>
    </row>
    <row r="11" spans="1:8">
      <c r="A11" s="1">
        <v>41191</v>
      </c>
      <c r="B11" s="2" t="s">
        <v>3</v>
      </c>
      <c r="C11" s="10">
        <v>21.7</v>
      </c>
      <c r="D11" s="2"/>
      <c r="E11" s="7" t="s">
        <v>14</v>
      </c>
      <c r="G11">
        <v>17</v>
      </c>
      <c r="H11" s="7">
        <v>4.6999999999999993</v>
      </c>
    </row>
    <row r="12" spans="1:8">
      <c r="A12" s="1">
        <v>41192</v>
      </c>
      <c r="B12" s="2" t="s">
        <v>4</v>
      </c>
      <c r="C12" s="10">
        <v>20</v>
      </c>
      <c r="D12" s="2"/>
      <c r="E12" s="7" t="s">
        <v>31</v>
      </c>
      <c r="G12">
        <v>13</v>
      </c>
      <c r="H12" s="7">
        <v>7</v>
      </c>
    </row>
    <row r="13" spans="1:8">
      <c r="A13" s="1">
        <v>41193</v>
      </c>
      <c r="B13" s="2" t="s">
        <v>5</v>
      </c>
      <c r="C13" s="10">
        <v>20.399999999999999</v>
      </c>
      <c r="D13" s="2"/>
      <c r="E13" s="7" t="s">
        <v>31</v>
      </c>
      <c r="G13">
        <v>19</v>
      </c>
      <c r="H13" s="7">
        <v>1.3999999999999986</v>
      </c>
    </row>
    <row r="14" spans="1:8">
      <c r="A14" s="1">
        <v>41194</v>
      </c>
      <c r="B14" s="2" t="s">
        <v>6</v>
      </c>
      <c r="C14" s="10">
        <v>10</v>
      </c>
      <c r="D14" s="2"/>
      <c r="E14" s="7" t="s">
        <v>11</v>
      </c>
      <c r="G14">
        <v>9</v>
      </c>
      <c r="H14" s="7">
        <v>1</v>
      </c>
    </row>
    <row r="15" spans="1:8">
      <c r="A15" s="1">
        <v>41195</v>
      </c>
      <c r="B15" s="2" t="s">
        <v>0</v>
      </c>
      <c r="C15" s="15">
        <v>13.8</v>
      </c>
      <c r="D15" s="2"/>
      <c r="E15" s="7" t="s">
        <v>11</v>
      </c>
      <c r="G15">
        <v>13</v>
      </c>
      <c r="H15" s="7">
        <v>0.80000000000000071</v>
      </c>
    </row>
    <row r="16" spans="1:8">
      <c r="A16" s="1">
        <v>41196</v>
      </c>
      <c r="B16" s="2" t="s">
        <v>1</v>
      </c>
      <c r="C16" s="15">
        <v>10.8</v>
      </c>
      <c r="D16" s="2"/>
      <c r="E16" s="7" t="s">
        <v>19</v>
      </c>
      <c r="G16">
        <v>14</v>
      </c>
      <c r="H16" s="7">
        <v>-3.1999999999999993</v>
      </c>
    </row>
    <row r="17" spans="1:8">
      <c r="A17" s="1">
        <v>41197</v>
      </c>
      <c r="B17" s="2" t="s">
        <v>2</v>
      </c>
      <c r="C17" s="10">
        <v>31.3</v>
      </c>
      <c r="D17" s="2"/>
      <c r="E17" s="7" t="s">
        <v>20</v>
      </c>
      <c r="G17">
        <v>17</v>
      </c>
      <c r="H17" s="7">
        <v>14.3</v>
      </c>
    </row>
    <row r="18" spans="1:8">
      <c r="A18" s="1">
        <v>41198</v>
      </c>
      <c r="B18" s="2" t="s">
        <v>3</v>
      </c>
      <c r="C18" s="10">
        <v>10</v>
      </c>
      <c r="D18" s="2"/>
      <c r="E18" s="7" t="s">
        <v>12</v>
      </c>
      <c r="G18">
        <v>10</v>
      </c>
      <c r="H18" s="7">
        <v>0</v>
      </c>
    </row>
    <row r="19" spans="1:8">
      <c r="A19" s="1">
        <v>41199</v>
      </c>
      <c r="B19" s="2" t="s">
        <v>4</v>
      </c>
      <c r="C19" s="10">
        <v>25.4</v>
      </c>
      <c r="D19" s="2"/>
      <c r="E19" s="7" t="s">
        <v>21</v>
      </c>
      <c r="G19">
        <v>11</v>
      </c>
      <c r="H19" s="7">
        <v>14.399999999999999</v>
      </c>
    </row>
    <row r="20" spans="1:8">
      <c r="A20" s="1">
        <v>41200</v>
      </c>
      <c r="B20" s="2" t="s">
        <v>5</v>
      </c>
      <c r="C20" s="10">
        <v>29.2</v>
      </c>
      <c r="D20" s="2"/>
      <c r="E20" s="7" t="s">
        <v>21</v>
      </c>
      <c r="G20">
        <v>9</v>
      </c>
      <c r="H20" s="7">
        <v>20.2</v>
      </c>
    </row>
    <row r="21" spans="1:8">
      <c r="A21" s="1">
        <v>41201</v>
      </c>
      <c r="B21" s="2" t="s">
        <v>6</v>
      </c>
      <c r="C21" s="10">
        <v>25.8</v>
      </c>
      <c r="D21" s="2"/>
      <c r="E21" s="7" t="s">
        <v>22</v>
      </c>
      <c r="G21">
        <v>18</v>
      </c>
      <c r="H21" s="7">
        <v>7.8000000000000007</v>
      </c>
    </row>
    <row r="22" spans="1:8">
      <c r="A22" s="1">
        <v>41202</v>
      </c>
      <c r="B22" s="2" t="s">
        <v>0</v>
      </c>
      <c r="C22" s="10">
        <v>19.600000000000001</v>
      </c>
      <c r="D22" s="2"/>
      <c r="E22" s="7" t="s">
        <v>27</v>
      </c>
      <c r="G22">
        <v>18</v>
      </c>
      <c r="H22" s="7">
        <v>1.6000000000000014</v>
      </c>
    </row>
    <row r="23" spans="1:8">
      <c r="A23" s="1">
        <v>41203</v>
      </c>
      <c r="B23" s="2" t="s">
        <v>1</v>
      </c>
      <c r="C23" s="10">
        <v>12.5</v>
      </c>
      <c r="D23" s="2"/>
      <c r="E23" s="7" t="s">
        <v>14</v>
      </c>
      <c r="G23">
        <v>16</v>
      </c>
      <c r="H23" s="7">
        <v>-3.5</v>
      </c>
    </row>
    <row r="24" spans="1:8">
      <c r="A24" s="1">
        <v>41204</v>
      </c>
      <c r="B24" s="2" t="s">
        <v>2</v>
      </c>
      <c r="C24" s="10">
        <v>4.2</v>
      </c>
      <c r="D24" s="2"/>
      <c r="E24" s="7" t="s">
        <v>15</v>
      </c>
      <c r="G24">
        <v>13</v>
      </c>
      <c r="H24" s="7">
        <v>-8.8000000000000007</v>
      </c>
    </row>
    <row r="25" spans="1:8">
      <c r="A25" s="1">
        <v>41205</v>
      </c>
      <c r="B25" s="2" t="s">
        <v>3</v>
      </c>
      <c r="C25" s="10">
        <v>8.8000000000000007</v>
      </c>
      <c r="D25" s="2"/>
      <c r="E25" s="7" t="s">
        <v>16</v>
      </c>
      <c r="G25">
        <v>20</v>
      </c>
      <c r="H25" s="7">
        <v>-11.2</v>
      </c>
    </row>
    <row r="26" spans="1:8">
      <c r="A26" s="1">
        <v>41206</v>
      </c>
      <c r="B26" s="2" t="s">
        <v>4</v>
      </c>
      <c r="C26" s="10">
        <v>3.8</v>
      </c>
      <c r="D26" s="2"/>
      <c r="E26" s="7" t="s">
        <v>15</v>
      </c>
      <c r="G26">
        <v>12</v>
      </c>
      <c r="H26" s="7">
        <v>-8.1999999999999993</v>
      </c>
    </row>
    <row r="27" spans="1:8">
      <c r="A27" s="1">
        <v>41207</v>
      </c>
      <c r="B27" s="2" t="s">
        <v>5</v>
      </c>
      <c r="C27" s="10">
        <v>6.3</v>
      </c>
      <c r="D27" s="2"/>
      <c r="E27" s="10" t="s">
        <v>15</v>
      </c>
      <c r="G27">
        <v>8</v>
      </c>
      <c r="H27" s="7">
        <v>-1.7000000000000002</v>
      </c>
    </row>
    <row r="28" spans="1:8">
      <c r="A28" s="1">
        <v>41208</v>
      </c>
      <c r="B28" s="2" t="s">
        <v>6</v>
      </c>
      <c r="C28" s="10">
        <v>11.7</v>
      </c>
      <c r="D28" s="2"/>
      <c r="E28" s="10" t="s">
        <v>16</v>
      </c>
      <c r="G28">
        <v>9</v>
      </c>
      <c r="H28" s="7">
        <v>2.6999999999999993</v>
      </c>
    </row>
    <row r="29" spans="1:8">
      <c r="A29" s="1">
        <v>41209</v>
      </c>
      <c r="B29" s="2" t="s">
        <v>0</v>
      </c>
      <c r="C29" s="15">
        <v>13.8</v>
      </c>
      <c r="D29" s="2"/>
      <c r="E29" s="10" t="s">
        <v>17</v>
      </c>
      <c r="G29">
        <v>12</v>
      </c>
      <c r="H29" s="7">
        <v>1.8000000000000007</v>
      </c>
    </row>
    <row r="30" spans="1:8">
      <c r="A30" s="1">
        <v>41210</v>
      </c>
      <c r="B30" s="2" t="s">
        <v>1</v>
      </c>
      <c r="C30" s="15">
        <v>8.8000000000000007</v>
      </c>
      <c r="D30" s="2"/>
      <c r="E30" s="10" t="s">
        <v>20</v>
      </c>
      <c r="G30">
        <v>9</v>
      </c>
      <c r="H30" s="7">
        <v>-0.19999999999999929</v>
      </c>
    </row>
    <row r="31" spans="1:8">
      <c r="A31" s="1">
        <v>41211</v>
      </c>
      <c r="B31" s="2" t="s">
        <v>2</v>
      </c>
      <c r="C31" s="10">
        <v>14.2</v>
      </c>
      <c r="D31" s="2"/>
      <c r="E31" s="10" t="s">
        <v>12</v>
      </c>
      <c r="G31">
        <v>13</v>
      </c>
      <c r="H31" s="7">
        <v>1.1999999999999993</v>
      </c>
    </row>
    <row r="32" spans="1:8">
      <c r="A32" s="1">
        <v>41212</v>
      </c>
      <c r="B32" s="2" t="s">
        <v>3</v>
      </c>
      <c r="C32" s="10">
        <v>17.5</v>
      </c>
      <c r="D32" s="2"/>
      <c r="E32" s="10" t="s">
        <v>12</v>
      </c>
      <c r="G32">
        <v>13</v>
      </c>
      <c r="H32" s="7">
        <v>4.5</v>
      </c>
    </row>
    <row r="33" spans="1:8">
      <c r="A33" s="1">
        <v>41213</v>
      </c>
      <c r="B33" s="2" t="s">
        <v>4</v>
      </c>
      <c r="C33" s="10">
        <v>28.8</v>
      </c>
      <c r="D33" s="2"/>
      <c r="E33" s="10" t="s">
        <v>27</v>
      </c>
      <c r="G33">
        <v>8</v>
      </c>
      <c r="H33" s="7">
        <v>20.8</v>
      </c>
    </row>
    <row r="36" spans="1:8">
      <c r="C36" s="8" t="s">
        <v>10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pane ySplit="1" topLeftCell="A2" activePane="bottomLeft" state="frozen"/>
      <selection pane="bottomLeft" activeCell="D27" sqref="D27"/>
    </sheetView>
  </sheetViews>
  <sheetFormatPr defaultRowHeight="12.75"/>
  <cols>
    <col min="1" max="1" width="11.7109375" customWidth="1"/>
  </cols>
  <sheetData>
    <row r="1" spans="1:8">
      <c r="A1" s="5" t="s">
        <v>7</v>
      </c>
      <c r="B1" s="5" t="s">
        <v>8</v>
      </c>
      <c r="C1" s="4" t="s">
        <v>26</v>
      </c>
      <c r="E1" s="4" t="s">
        <v>25</v>
      </c>
      <c r="G1" s="4" t="s">
        <v>24</v>
      </c>
      <c r="H1" s="4" t="s">
        <v>33</v>
      </c>
    </row>
    <row r="2" spans="1:8">
      <c r="G2" s="4"/>
    </row>
    <row r="3" spans="1:8">
      <c r="A3" s="1">
        <v>41214</v>
      </c>
      <c r="B3" s="2" t="s">
        <v>5</v>
      </c>
      <c r="C3" s="10">
        <v>15</v>
      </c>
      <c r="D3" s="2"/>
      <c r="E3" s="10" t="s">
        <v>12</v>
      </c>
      <c r="G3">
        <v>9</v>
      </c>
      <c r="H3" s="7">
        <v>6</v>
      </c>
    </row>
    <row r="4" spans="1:8">
      <c r="A4" s="1">
        <v>41215</v>
      </c>
      <c r="B4" s="2" t="s">
        <v>6</v>
      </c>
      <c r="C4" s="10">
        <v>21.3</v>
      </c>
      <c r="E4" s="10" t="s">
        <v>20</v>
      </c>
      <c r="G4">
        <v>7</v>
      </c>
      <c r="H4" s="7">
        <v>14.3</v>
      </c>
    </row>
    <row r="5" spans="1:8">
      <c r="A5" s="1">
        <v>41216</v>
      </c>
      <c r="B5" s="2" t="s">
        <v>0</v>
      </c>
      <c r="C5" s="10">
        <v>19.2</v>
      </c>
      <c r="E5" s="10" t="s">
        <v>20</v>
      </c>
      <c r="H5" s="7"/>
    </row>
    <row r="6" spans="1:8">
      <c r="A6" s="1">
        <v>41217</v>
      </c>
      <c r="B6" s="2" t="s">
        <v>1</v>
      </c>
      <c r="C6" s="10">
        <v>29.2</v>
      </c>
      <c r="E6" s="10" t="s">
        <v>14</v>
      </c>
      <c r="H6" s="7"/>
    </row>
    <row r="7" spans="1:8">
      <c r="A7" s="1">
        <v>41218</v>
      </c>
      <c r="B7" s="2" t="s">
        <v>2</v>
      </c>
      <c r="C7" s="10">
        <v>37.1</v>
      </c>
      <c r="E7" s="10" t="s">
        <v>17</v>
      </c>
      <c r="H7" s="7"/>
    </row>
    <row r="8" spans="1:8">
      <c r="A8" s="1">
        <v>41219</v>
      </c>
      <c r="B8" s="2" t="s">
        <v>3</v>
      </c>
      <c r="C8" s="10">
        <v>27.9</v>
      </c>
      <c r="D8" s="3"/>
      <c r="E8" s="10" t="s">
        <v>4</v>
      </c>
      <c r="G8">
        <v>32</v>
      </c>
      <c r="H8" s="7">
        <v>-4.1000000000000014</v>
      </c>
    </row>
    <row r="9" spans="1:8">
      <c r="A9" s="1">
        <v>41220</v>
      </c>
      <c r="B9" s="2" t="s">
        <v>4</v>
      </c>
      <c r="C9" s="10">
        <v>16.7</v>
      </c>
      <c r="D9" s="2"/>
      <c r="E9" s="10" t="s">
        <v>12</v>
      </c>
      <c r="G9">
        <v>14</v>
      </c>
      <c r="H9" s="7">
        <v>2.6999999999999993</v>
      </c>
    </row>
    <row r="10" spans="1:8">
      <c r="A10" s="1">
        <v>41221</v>
      </c>
      <c r="B10" s="2" t="s">
        <v>5</v>
      </c>
      <c r="C10" s="10">
        <v>5.8</v>
      </c>
      <c r="D10" s="2"/>
      <c r="E10" s="10" t="s">
        <v>11</v>
      </c>
      <c r="H10" s="7"/>
    </row>
    <row r="11" spans="1:8">
      <c r="A11" s="1">
        <v>41222</v>
      </c>
      <c r="B11" s="2" t="s">
        <v>6</v>
      </c>
      <c r="C11" s="15">
        <v>30.8</v>
      </c>
      <c r="D11" s="2"/>
      <c r="E11" s="10" t="s">
        <v>20</v>
      </c>
      <c r="G11">
        <v>10</v>
      </c>
      <c r="H11" s="7">
        <v>20.8</v>
      </c>
    </row>
    <row r="12" spans="1:8">
      <c r="A12" s="1">
        <v>41223</v>
      </c>
      <c r="B12" s="2" t="s">
        <v>0</v>
      </c>
      <c r="C12" s="15">
        <v>15</v>
      </c>
      <c r="D12" s="2"/>
      <c r="E12" s="10" t="s">
        <v>20</v>
      </c>
      <c r="G12">
        <v>20</v>
      </c>
      <c r="H12" s="7">
        <v>-5</v>
      </c>
    </row>
    <row r="13" spans="1:8">
      <c r="A13" s="1">
        <v>41224</v>
      </c>
      <c r="B13" s="2" t="s">
        <v>1</v>
      </c>
      <c r="C13" s="10">
        <v>13.8</v>
      </c>
      <c r="D13" s="2"/>
      <c r="E13" s="10" t="s">
        <v>11</v>
      </c>
      <c r="G13">
        <v>21</v>
      </c>
      <c r="H13" s="7">
        <v>-7.1999999999999993</v>
      </c>
    </row>
    <row r="14" spans="1:8">
      <c r="A14" s="1">
        <v>41225</v>
      </c>
      <c r="B14" s="2" t="s">
        <v>2</v>
      </c>
      <c r="C14" s="10">
        <v>24.6</v>
      </c>
      <c r="D14" s="2"/>
      <c r="E14" s="10" t="s">
        <v>27</v>
      </c>
      <c r="H14" s="7"/>
    </row>
    <row r="15" spans="1:8">
      <c r="A15" s="1">
        <v>41226</v>
      </c>
      <c r="B15" s="2" t="s">
        <v>3</v>
      </c>
      <c r="C15" s="10">
        <v>23.8</v>
      </c>
      <c r="D15" s="2"/>
      <c r="E15" s="10" t="s">
        <v>20</v>
      </c>
      <c r="G15">
        <v>12</v>
      </c>
      <c r="H15" s="7">
        <v>11.8</v>
      </c>
    </row>
    <row r="16" spans="1:8">
      <c r="A16" s="1">
        <v>41227</v>
      </c>
      <c r="B16" s="2" t="s">
        <v>4</v>
      </c>
      <c r="C16" s="10">
        <v>31.3</v>
      </c>
      <c r="D16" s="2"/>
      <c r="E16" s="10" t="s">
        <v>21</v>
      </c>
      <c r="G16">
        <v>30</v>
      </c>
      <c r="H16" s="7">
        <v>1.3000000000000007</v>
      </c>
    </row>
    <row r="17" spans="1:8">
      <c r="A17" s="1">
        <v>41228</v>
      </c>
      <c r="B17" s="2" t="s">
        <v>5</v>
      </c>
      <c r="C17" s="10">
        <v>31.7</v>
      </c>
      <c r="D17" s="2"/>
      <c r="E17" s="10" t="s">
        <v>27</v>
      </c>
      <c r="G17">
        <v>25</v>
      </c>
      <c r="H17" s="7">
        <v>6.6999999999999993</v>
      </c>
    </row>
    <row r="18" spans="1:8">
      <c r="A18" s="1">
        <v>41229</v>
      </c>
      <c r="B18" s="2" t="s">
        <v>6</v>
      </c>
      <c r="C18" s="10">
        <v>43.3</v>
      </c>
      <c r="D18" s="2"/>
      <c r="E18" s="10" t="s">
        <v>27</v>
      </c>
      <c r="G18">
        <v>31</v>
      </c>
      <c r="H18" s="7">
        <v>12.299999999999997</v>
      </c>
    </row>
    <row r="19" spans="1:8">
      <c r="A19" s="1">
        <v>41230</v>
      </c>
      <c r="B19" s="2" t="s">
        <v>0</v>
      </c>
      <c r="C19" s="10">
        <v>10.8</v>
      </c>
      <c r="D19" s="2"/>
      <c r="E19" s="10" t="s">
        <v>4</v>
      </c>
      <c r="G19">
        <v>19</v>
      </c>
      <c r="H19" s="7">
        <v>-8.1999999999999993</v>
      </c>
    </row>
    <row r="20" spans="1:8">
      <c r="A20" s="1">
        <v>41231</v>
      </c>
      <c r="B20" s="2" t="s">
        <v>1</v>
      </c>
      <c r="C20" s="10">
        <v>14.6</v>
      </c>
      <c r="D20" s="2"/>
      <c r="E20" s="10" t="s">
        <v>27</v>
      </c>
      <c r="G20">
        <v>15</v>
      </c>
      <c r="H20" s="7">
        <v>-0.40000000000000036</v>
      </c>
    </row>
    <row r="21" spans="1:8">
      <c r="A21" s="1">
        <v>41232</v>
      </c>
      <c r="B21" s="2" t="s">
        <v>2</v>
      </c>
      <c r="C21" s="10"/>
      <c r="D21" s="2"/>
      <c r="E21" s="10" t="s">
        <v>27</v>
      </c>
      <c r="G21">
        <v>11</v>
      </c>
      <c r="H21" s="7"/>
    </row>
    <row r="22" spans="1:8">
      <c r="A22" s="1">
        <v>41233</v>
      </c>
      <c r="B22" s="2" t="s">
        <v>3</v>
      </c>
      <c r="C22" s="10"/>
      <c r="D22" s="2"/>
      <c r="E22" s="10" t="s">
        <v>27</v>
      </c>
      <c r="G22">
        <v>11</v>
      </c>
      <c r="H22" s="7"/>
    </row>
    <row r="23" spans="1:8">
      <c r="A23" s="1">
        <v>41234</v>
      </c>
      <c r="B23" s="2" t="s">
        <v>4</v>
      </c>
      <c r="C23" s="10"/>
      <c r="D23" s="2"/>
      <c r="E23" s="10" t="s">
        <v>19</v>
      </c>
      <c r="H23" s="7"/>
    </row>
    <row r="24" spans="1:8">
      <c r="A24" s="1">
        <v>41235</v>
      </c>
      <c r="B24" s="2" t="s">
        <v>5</v>
      </c>
      <c r="C24" s="13">
        <v>35.5</v>
      </c>
      <c r="D24" s="2"/>
      <c r="E24" s="10" t="s">
        <v>27</v>
      </c>
      <c r="G24">
        <v>12</v>
      </c>
      <c r="H24" s="7">
        <v>23.5</v>
      </c>
    </row>
    <row r="25" spans="1:8">
      <c r="A25" s="1">
        <v>41236</v>
      </c>
      <c r="B25" s="2" t="s">
        <v>6</v>
      </c>
      <c r="C25" s="10">
        <v>27</v>
      </c>
      <c r="D25" s="2"/>
      <c r="E25" s="10" t="s">
        <v>20</v>
      </c>
      <c r="G25">
        <v>12</v>
      </c>
      <c r="H25" s="7">
        <v>15</v>
      </c>
    </row>
    <row r="26" spans="1:8">
      <c r="A26" s="1">
        <v>41237</v>
      </c>
      <c r="B26" s="2" t="s">
        <v>0</v>
      </c>
      <c r="C26" s="10">
        <v>7.1</v>
      </c>
      <c r="D26" s="2"/>
      <c r="E26" s="10" t="s">
        <v>18</v>
      </c>
      <c r="G26">
        <v>18</v>
      </c>
      <c r="H26" s="7">
        <v>-10.9</v>
      </c>
    </row>
    <row r="27" spans="1:8">
      <c r="A27" s="1">
        <v>41238</v>
      </c>
      <c r="B27" s="2" t="s">
        <v>1</v>
      </c>
      <c r="C27" s="15">
        <v>7.5</v>
      </c>
      <c r="D27" s="2"/>
      <c r="E27" s="10" t="s">
        <v>12</v>
      </c>
      <c r="G27">
        <v>9</v>
      </c>
      <c r="H27" s="7">
        <v>-1.5</v>
      </c>
    </row>
    <row r="28" spans="1:8">
      <c r="A28" s="1">
        <v>41239</v>
      </c>
      <c r="B28" s="2" t="s">
        <v>2</v>
      </c>
      <c r="C28" s="15">
        <v>12.9</v>
      </c>
      <c r="D28" s="2"/>
      <c r="E28" s="10" t="s">
        <v>14</v>
      </c>
      <c r="G28">
        <v>16</v>
      </c>
      <c r="H28" s="7">
        <v>-3.0999999999999996</v>
      </c>
    </row>
    <row r="29" spans="1:8">
      <c r="A29" s="1">
        <v>41240</v>
      </c>
      <c r="B29" s="2" t="s">
        <v>3</v>
      </c>
      <c r="C29" s="10">
        <v>7.1</v>
      </c>
      <c r="D29" s="2"/>
      <c r="E29" s="10" t="s">
        <v>16</v>
      </c>
      <c r="G29">
        <v>8</v>
      </c>
      <c r="H29" s="7">
        <v>-0.90000000000000036</v>
      </c>
    </row>
    <row r="30" spans="1:8">
      <c r="A30" s="1">
        <v>41241</v>
      </c>
      <c r="B30" s="2" t="s">
        <v>4</v>
      </c>
      <c r="C30" s="10">
        <v>7.5</v>
      </c>
      <c r="D30" s="2"/>
      <c r="E30" s="10" t="s">
        <v>17</v>
      </c>
      <c r="G30">
        <v>8</v>
      </c>
      <c r="H30" s="7">
        <v>-0.5</v>
      </c>
    </row>
    <row r="31" spans="1:8">
      <c r="A31" s="1">
        <v>41242</v>
      </c>
      <c r="B31" s="2" t="s">
        <v>5</v>
      </c>
      <c r="C31" s="10">
        <v>22.5</v>
      </c>
      <c r="D31" s="2"/>
      <c r="E31" s="10" t="s">
        <v>19</v>
      </c>
      <c r="G31">
        <v>20</v>
      </c>
      <c r="H31" s="7">
        <v>2.5</v>
      </c>
    </row>
    <row r="32" spans="1:8">
      <c r="A32" s="1">
        <v>41243</v>
      </c>
      <c r="B32" s="2" t="s">
        <v>6</v>
      </c>
      <c r="C32" s="10">
        <v>30.4</v>
      </c>
      <c r="D32" s="2"/>
      <c r="E32" s="10" t="s">
        <v>11</v>
      </c>
      <c r="G32">
        <v>41</v>
      </c>
      <c r="H32" s="7">
        <v>-10.600000000000001</v>
      </c>
    </row>
    <row r="33" spans="1:8">
      <c r="A33" s="1"/>
      <c r="B33" s="2"/>
      <c r="C33" s="10"/>
      <c r="D33" s="2"/>
      <c r="E33" s="10"/>
      <c r="H33" s="7"/>
    </row>
    <row r="36" spans="1:8">
      <c r="C36" s="8" t="s">
        <v>10</v>
      </c>
    </row>
  </sheetData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pane ySplit="1" topLeftCell="A2" activePane="bottomLeft" state="frozen"/>
      <selection pane="bottomLeft" activeCell="D27" sqref="D27"/>
    </sheetView>
  </sheetViews>
  <sheetFormatPr defaultRowHeight="12.75"/>
  <cols>
    <col min="1" max="1" width="11.7109375" customWidth="1"/>
  </cols>
  <sheetData>
    <row r="1" spans="1:8">
      <c r="A1" s="5" t="s">
        <v>7</v>
      </c>
      <c r="B1" s="5" t="s">
        <v>8</v>
      </c>
      <c r="C1" s="4" t="s">
        <v>26</v>
      </c>
      <c r="E1" s="4" t="s">
        <v>25</v>
      </c>
      <c r="G1" s="4" t="s">
        <v>24</v>
      </c>
      <c r="H1" s="4" t="s">
        <v>33</v>
      </c>
    </row>
    <row r="2" spans="1:8">
      <c r="G2" s="4"/>
    </row>
    <row r="3" spans="1:8">
      <c r="A3" s="1">
        <v>41244</v>
      </c>
      <c r="B3" s="2" t="s">
        <v>0</v>
      </c>
      <c r="C3" s="10">
        <v>20.399999999999999</v>
      </c>
      <c r="D3" s="2"/>
      <c r="E3" s="7" t="s">
        <v>13</v>
      </c>
      <c r="G3" s="2">
        <v>21</v>
      </c>
      <c r="H3" s="7">
        <v>-0.60000000000000142</v>
      </c>
    </row>
    <row r="4" spans="1:8">
      <c r="A4" s="1">
        <v>41245</v>
      </c>
      <c r="B4" s="2" t="s">
        <v>1</v>
      </c>
      <c r="C4" s="10">
        <v>17.100000000000001</v>
      </c>
      <c r="E4" s="7" t="s">
        <v>12</v>
      </c>
      <c r="G4" s="2">
        <v>26</v>
      </c>
      <c r="H4" s="7">
        <v>-8.8999999999999986</v>
      </c>
    </row>
    <row r="5" spans="1:8">
      <c r="A5" s="1">
        <v>41246</v>
      </c>
      <c r="B5" s="2" t="s">
        <v>2</v>
      </c>
      <c r="C5" s="10">
        <v>9.6</v>
      </c>
      <c r="E5" s="7" t="s">
        <v>12</v>
      </c>
      <c r="G5" s="2">
        <v>13</v>
      </c>
      <c r="H5" s="7">
        <v>-3.4000000000000004</v>
      </c>
    </row>
    <row r="6" spans="1:8">
      <c r="A6" s="1">
        <v>41247</v>
      </c>
      <c r="B6" s="2" t="s">
        <v>3</v>
      </c>
      <c r="C6" s="10">
        <v>17.5</v>
      </c>
      <c r="E6" s="7" t="s">
        <v>4</v>
      </c>
      <c r="G6" s="2">
        <v>15</v>
      </c>
      <c r="H6" s="7">
        <v>2.5</v>
      </c>
    </row>
    <row r="7" spans="1:8">
      <c r="A7" s="1">
        <v>41248</v>
      </c>
      <c r="B7" s="2" t="s">
        <v>4</v>
      </c>
      <c r="C7" s="10">
        <v>12.1</v>
      </c>
      <c r="E7" s="7" t="s">
        <v>17</v>
      </c>
      <c r="G7" s="2">
        <v>13</v>
      </c>
      <c r="H7" s="7">
        <v>-0.90000000000000036</v>
      </c>
    </row>
    <row r="8" spans="1:8">
      <c r="A8" s="1">
        <v>41249</v>
      </c>
      <c r="B8" s="2" t="s">
        <v>5</v>
      </c>
      <c r="C8" s="10">
        <v>46.3</v>
      </c>
      <c r="D8" s="3"/>
      <c r="E8" s="7" t="s">
        <v>20</v>
      </c>
      <c r="G8" s="2">
        <v>15</v>
      </c>
      <c r="H8" s="7">
        <v>31.299999999999997</v>
      </c>
    </row>
    <row r="9" spans="1:8">
      <c r="A9" s="1">
        <v>41250</v>
      </c>
      <c r="B9" s="2" t="s">
        <v>6</v>
      </c>
      <c r="C9" s="10">
        <v>5.4</v>
      </c>
      <c r="D9" s="2"/>
      <c r="E9" s="7" t="s">
        <v>19</v>
      </c>
      <c r="G9" s="2">
        <v>9</v>
      </c>
      <c r="H9" s="7">
        <v>-3.5999999999999996</v>
      </c>
    </row>
    <row r="10" spans="1:8">
      <c r="A10" s="1">
        <v>41251</v>
      </c>
      <c r="B10" s="2" t="s">
        <v>0</v>
      </c>
      <c r="C10" s="10">
        <v>13.3</v>
      </c>
      <c r="D10" s="2"/>
      <c r="E10" s="7" t="s">
        <v>11</v>
      </c>
      <c r="G10" s="2">
        <v>17</v>
      </c>
      <c r="H10" s="7">
        <v>-3.6999999999999993</v>
      </c>
    </row>
    <row r="11" spans="1:8">
      <c r="A11" s="1">
        <v>41252</v>
      </c>
      <c r="B11" s="2" t="s">
        <v>1</v>
      </c>
      <c r="C11" s="15">
        <v>10.4</v>
      </c>
      <c r="D11" s="2"/>
      <c r="E11" s="7" t="s">
        <v>4</v>
      </c>
      <c r="G11" s="2">
        <v>10</v>
      </c>
      <c r="H11" s="7">
        <v>0.40000000000000036</v>
      </c>
    </row>
    <row r="12" spans="1:8">
      <c r="A12" s="1">
        <v>41253</v>
      </c>
      <c r="B12" s="2" t="s">
        <v>2</v>
      </c>
      <c r="C12" s="15">
        <v>18.8</v>
      </c>
      <c r="D12" s="2"/>
      <c r="E12" s="7" t="s">
        <v>17</v>
      </c>
      <c r="G12" s="2">
        <v>14</v>
      </c>
      <c r="H12" s="7">
        <v>4.8000000000000007</v>
      </c>
    </row>
    <row r="13" spans="1:8">
      <c r="A13" s="1">
        <v>41254</v>
      </c>
      <c r="B13" s="2" t="s">
        <v>3</v>
      </c>
      <c r="C13" s="10">
        <v>17.5</v>
      </c>
      <c r="D13" s="2"/>
      <c r="E13" s="7" t="s">
        <v>4</v>
      </c>
      <c r="G13" s="2">
        <v>22</v>
      </c>
      <c r="H13" s="7">
        <v>-4.5</v>
      </c>
    </row>
    <row r="14" spans="1:8">
      <c r="A14" s="1">
        <v>41255</v>
      </c>
      <c r="B14" s="2" t="s">
        <v>4</v>
      </c>
      <c r="C14" s="10">
        <v>36.700000000000003</v>
      </c>
      <c r="D14" s="2"/>
      <c r="E14" s="7" t="s">
        <v>20</v>
      </c>
      <c r="G14" s="2">
        <v>22</v>
      </c>
      <c r="H14" s="7">
        <v>14.700000000000003</v>
      </c>
    </row>
    <row r="15" spans="1:8">
      <c r="A15" s="1">
        <v>41256</v>
      </c>
      <c r="B15" s="2" t="s">
        <v>5</v>
      </c>
      <c r="C15" s="10">
        <v>32.5</v>
      </c>
      <c r="D15" s="2"/>
      <c r="E15" s="7" t="s">
        <v>18</v>
      </c>
      <c r="G15" s="2">
        <v>33</v>
      </c>
      <c r="H15" s="7">
        <v>-0.5</v>
      </c>
    </row>
    <row r="16" spans="1:8">
      <c r="A16" s="1">
        <v>41257</v>
      </c>
      <c r="B16" s="2" t="s">
        <v>6</v>
      </c>
      <c r="C16" s="10">
        <v>16.3</v>
      </c>
      <c r="D16" s="2"/>
      <c r="E16" s="7" t="s">
        <v>21</v>
      </c>
      <c r="G16" s="2">
        <v>17</v>
      </c>
      <c r="H16" s="7">
        <v>-0.69999999999999929</v>
      </c>
    </row>
    <row r="17" spans="1:8">
      <c r="A17" s="1">
        <v>41258</v>
      </c>
      <c r="B17" s="2" t="s">
        <v>0</v>
      </c>
      <c r="C17" s="10">
        <v>31.3</v>
      </c>
      <c r="D17" s="2"/>
      <c r="E17" s="7" t="s">
        <v>20</v>
      </c>
      <c r="G17" s="2">
        <v>11</v>
      </c>
      <c r="H17" s="7">
        <v>20.3</v>
      </c>
    </row>
    <row r="18" spans="1:8">
      <c r="A18" s="1">
        <v>41259</v>
      </c>
      <c r="B18" s="2" t="s">
        <v>1</v>
      </c>
      <c r="C18" s="10">
        <v>17.899999999999999</v>
      </c>
      <c r="D18" s="2"/>
      <c r="E18" s="7" t="s">
        <v>27</v>
      </c>
      <c r="G18" s="2">
        <v>12</v>
      </c>
      <c r="H18" s="7">
        <v>5.8999999999999986</v>
      </c>
    </row>
    <row r="19" spans="1:8">
      <c r="A19" s="1">
        <v>41260</v>
      </c>
      <c r="B19" s="2" t="s">
        <v>2</v>
      </c>
      <c r="C19" s="10">
        <v>22.1</v>
      </c>
      <c r="D19" s="2"/>
      <c r="E19" s="7" t="s">
        <v>12</v>
      </c>
      <c r="G19" s="2">
        <v>12</v>
      </c>
      <c r="H19" s="7">
        <v>10.100000000000001</v>
      </c>
    </row>
    <row r="20" spans="1:8">
      <c r="A20" s="1">
        <v>41261</v>
      </c>
      <c r="B20" s="2" t="s">
        <v>3</v>
      </c>
      <c r="C20" s="10">
        <v>17.100000000000001</v>
      </c>
      <c r="D20" s="2"/>
      <c r="E20" s="7" t="s">
        <v>19</v>
      </c>
      <c r="G20" s="2">
        <v>21</v>
      </c>
      <c r="H20" s="7">
        <v>-3.8999999999999986</v>
      </c>
    </row>
    <row r="21" spans="1:8">
      <c r="A21" s="1">
        <v>41262</v>
      </c>
      <c r="B21" s="2" t="s">
        <v>4</v>
      </c>
      <c r="C21" s="10">
        <v>20</v>
      </c>
      <c r="D21" s="2"/>
      <c r="E21" s="7" t="s">
        <v>31</v>
      </c>
      <c r="G21" s="2">
        <v>18</v>
      </c>
      <c r="H21" s="7">
        <v>2</v>
      </c>
    </row>
    <row r="22" spans="1:8">
      <c r="A22" s="1">
        <v>41263</v>
      </c>
      <c r="B22" s="2" t="s">
        <v>5</v>
      </c>
      <c r="C22" s="10">
        <v>4.2</v>
      </c>
      <c r="D22" s="2"/>
      <c r="E22" s="7" t="s">
        <v>31</v>
      </c>
      <c r="G22" s="2">
        <v>7</v>
      </c>
      <c r="H22" s="7">
        <v>-2.8</v>
      </c>
    </row>
    <row r="23" spans="1:8">
      <c r="A23" s="1">
        <v>41264</v>
      </c>
      <c r="B23" s="2" t="s">
        <v>6</v>
      </c>
      <c r="C23" s="10">
        <v>13.8</v>
      </c>
      <c r="D23" s="2"/>
      <c r="E23" s="7" t="s">
        <v>11</v>
      </c>
      <c r="G23" s="2">
        <v>18</v>
      </c>
      <c r="H23" s="7">
        <v>-4.1999999999999993</v>
      </c>
    </row>
    <row r="24" spans="1:8">
      <c r="A24" s="1">
        <v>41265</v>
      </c>
      <c r="B24" s="2" t="s">
        <v>0</v>
      </c>
      <c r="C24" s="10">
        <v>6.3</v>
      </c>
      <c r="D24" s="2"/>
      <c r="E24" s="7" t="s">
        <v>27</v>
      </c>
      <c r="G24" s="2">
        <v>12</v>
      </c>
      <c r="H24" s="7">
        <v>-5.7</v>
      </c>
    </row>
    <row r="25" spans="1:8">
      <c r="A25" s="1">
        <v>41266</v>
      </c>
      <c r="B25" s="2" t="s">
        <v>1</v>
      </c>
      <c r="C25" s="10">
        <v>10.8</v>
      </c>
      <c r="D25" s="2"/>
      <c r="E25" s="7" t="s">
        <v>12</v>
      </c>
      <c r="G25" s="2">
        <v>12</v>
      </c>
      <c r="H25" s="7">
        <v>-1.1999999999999993</v>
      </c>
    </row>
    <row r="26" spans="1:8">
      <c r="A26" s="1">
        <v>41267</v>
      </c>
      <c r="B26" s="2" t="s">
        <v>2</v>
      </c>
      <c r="C26" s="10">
        <v>10</v>
      </c>
      <c r="D26" s="2"/>
      <c r="E26" s="7" t="s">
        <v>20</v>
      </c>
      <c r="G26" s="2"/>
      <c r="H26" s="7"/>
    </row>
    <row r="27" spans="1:8">
      <c r="A27" s="1">
        <v>41268</v>
      </c>
      <c r="B27" s="2" t="s">
        <v>3</v>
      </c>
      <c r="C27" s="10">
        <v>6.7</v>
      </c>
      <c r="D27" s="2"/>
      <c r="E27" s="7" t="s">
        <v>20</v>
      </c>
      <c r="G27" s="2"/>
      <c r="H27" s="7"/>
    </row>
    <row r="28" spans="1:8">
      <c r="A28" s="1">
        <v>41269</v>
      </c>
      <c r="B28" s="2" t="s">
        <v>4</v>
      </c>
      <c r="C28" s="10">
        <v>6.7</v>
      </c>
      <c r="D28" s="2"/>
      <c r="E28" s="7" t="s">
        <v>12</v>
      </c>
      <c r="G28" s="2"/>
      <c r="H28" s="7"/>
    </row>
    <row r="29" spans="1:8">
      <c r="A29" s="1">
        <v>41270</v>
      </c>
      <c r="B29" s="2" t="s">
        <v>5</v>
      </c>
      <c r="C29" s="10">
        <v>13.8</v>
      </c>
      <c r="D29" s="2"/>
      <c r="E29" s="7" t="s">
        <v>11</v>
      </c>
      <c r="G29" s="2"/>
      <c r="H29" s="7"/>
    </row>
    <row r="30" spans="1:8">
      <c r="A30" s="1">
        <v>41271</v>
      </c>
      <c r="B30" s="2" t="s">
        <v>6</v>
      </c>
      <c r="C30" s="10">
        <v>4.2</v>
      </c>
      <c r="D30" s="2"/>
      <c r="E30" s="7" t="s">
        <v>20</v>
      </c>
      <c r="G30" s="2"/>
      <c r="H30" s="7"/>
    </row>
    <row r="31" spans="1:8">
      <c r="A31" s="1">
        <v>41272</v>
      </c>
      <c r="B31" s="2" t="s">
        <v>0</v>
      </c>
      <c r="C31" s="10">
        <v>7.1</v>
      </c>
      <c r="D31" s="2"/>
      <c r="E31" s="7" t="s">
        <v>12</v>
      </c>
      <c r="G31" s="2"/>
      <c r="H31" s="7"/>
    </row>
    <row r="32" spans="1:8">
      <c r="A32" s="1">
        <v>41273</v>
      </c>
      <c r="B32" s="2" t="s">
        <v>1</v>
      </c>
      <c r="C32" s="10">
        <v>8.8000000000000007</v>
      </c>
      <c r="D32" s="2"/>
      <c r="E32" s="7" t="s">
        <v>12</v>
      </c>
      <c r="G32" s="2"/>
      <c r="H32" s="7"/>
    </row>
    <row r="33" spans="1:8">
      <c r="A33" s="1">
        <v>41274</v>
      </c>
      <c r="B33" s="2" t="s">
        <v>2</v>
      </c>
      <c r="C33" s="10">
        <v>7.9</v>
      </c>
      <c r="D33" s="2"/>
      <c r="E33" s="7" t="s">
        <v>12</v>
      </c>
      <c r="G33" s="2">
        <v>11</v>
      </c>
      <c r="H33" s="7">
        <v>-3.0999999999999996</v>
      </c>
    </row>
    <row r="36" spans="1:8">
      <c r="C36" s="8" t="s">
        <v>10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9"/>
  <sheetViews>
    <sheetView tabSelected="1" topLeftCell="A52" workbookViewId="0">
      <selection activeCell="K5" sqref="K5"/>
    </sheetView>
  </sheetViews>
  <sheetFormatPr defaultRowHeight="12.75"/>
  <cols>
    <col min="1" max="1" width="16.5703125" style="1" customWidth="1"/>
    <col min="3" max="3" width="13.140625" customWidth="1"/>
    <col min="8" max="10" width="9.140625" style="20"/>
    <col min="11" max="13" width="9.140625" style="2"/>
    <col min="14" max="14" width="9.140625" style="22"/>
    <col min="15" max="15" width="9.140625" style="2"/>
  </cols>
  <sheetData>
    <row r="1" spans="1:15" s="24" customFormat="1" ht="61.5" customHeight="1">
      <c r="A1" s="23" t="str">
        <f>'01'!A1</f>
        <v>Date</v>
      </c>
      <c r="B1" s="24" t="str">
        <f>'01'!B1</f>
        <v>Day</v>
      </c>
      <c r="C1" s="24" t="str">
        <f>'01'!C1</f>
        <v>24 hour mean PM10 (ug/m3)</v>
      </c>
      <c r="H1" s="25" t="s">
        <v>39</v>
      </c>
      <c r="I1" s="25" t="s">
        <v>47</v>
      </c>
      <c r="J1" s="25" t="s">
        <v>40</v>
      </c>
      <c r="K1" s="26"/>
      <c r="L1" s="26"/>
      <c r="M1" s="27" t="s">
        <v>41</v>
      </c>
      <c r="N1" s="27"/>
      <c r="O1" s="26"/>
    </row>
    <row r="2" spans="1:15">
      <c r="H2" s="21"/>
      <c r="M2" s="22" t="s">
        <v>42</v>
      </c>
      <c r="N2" s="22" t="s">
        <v>43</v>
      </c>
    </row>
    <row r="3" spans="1:15">
      <c r="A3" s="1">
        <f>'01'!A3</f>
        <v>40909</v>
      </c>
      <c r="B3" t="str">
        <f>'01'!B3</f>
        <v>Su</v>
      </c>
      <c r="C3">
        <f>'01'!C3</f>
        <v>9.1</v>
      </c>
      <c r="E3" s="8" t="s">
        <v>34</v>
      </c>
      <c r="F3">
        <f>COUNT($C$3:$C$368)</f>
        <v>355</v>
      </c>
      <c r="H3" s="21">
        <f>$F$6</f>
        <v>19.932394366197205</v>
      </c>
      <c r="I3" s="20">
        <v>40</v>
      </c>
      <c r="J3" s="20">
        <v>50</v>
      </c>
      <c r="M3" s="2">
        <v>10</v>
      </c>
      <c r="N3" s="22" t="s">
        <v>44</v>
      </c>
    </row>
    <row r="4" spans="1:15">
      <c r="A4" s="1">
        <f>'01'!A4</f>
        <v>40910</v>
      </c>
      <c r="B4" t="str">
        <f>'01'!B4</f>
        <v>M</v>
      </c>
      <c r="C4">
        <f>'01'!C4</f>
        <v>8.3000000000000007</v>
      </c>
      <c r="E4" s="8" t="s">
        <v>35</v>
      </c>
      <c r="F4">
        <f>MIN($C$3:$C$368)</f>
        <v>3.8</v>
      </c>
      <c r="H4" s="21">
        <f t="shared" ref="H4:H67" si="0">$F$6</f>
        <v>19.932394366197205</v>
      </c>
      <c r="I4" s="20">
        <v>40</v>
      </c>
      <c r="J4" s="20">
        <v>50</v>
      </c>
      <c r="M4" s="2">
        <v>7</v>
      </c>
      <c r="N4" s="22" t="s">
        <v>44</v>
      </c>
    </row>
    <row r="5" spans="1:15">
      <c r="A5" s="1">
        <f>'01'!A5</f>
        <v>40911</v>
      </c>
      <c r="B5" t="str">
        <f>'01'!B5</f>
        <v>Tu</v>
      </c>
      <c r="C5">
        <f>'01'!C5</f>
        <v>9.6</v>
      </c>
      <c r="E5" s="8" t="s">
        <v>36</v>
      </c>
      <c r="F5">
        <f>MAX($C$3:$C$368)</f>
        <v>78.3</v>
      </c>
      <c r="H5" s="21">
        <f t="shared" si="0"/>
        <v>19.932394366197205</v>
      </c>
      <c r="I5" s="20">
        <v>40</v>
      </c>
      <c r="J5" s="20">
        <v>50</v>
      </c>
      <c r="N5" s="22" t="s">
        <v>45</v>
      </c>
    </row>
    <row r="6" spans="1:15">
      <c r="A6" s="1">
        <f>'01'!A6</f>
        <v>40912</v>
      </c>
      <c r="B6" t="str">
        <f>'01'!B6</f>
        <v>W</v>
      </c>
      <c r="C6">
        <f>'01'!C6</f>
        <v>13.8</v>
      </c>
      <c r="E6" s="8" t="s">
        <v>37</v>
      </c>
      <c r="F6" s="19">
        <f>AVERAGE($C$3:$C$368)</f>
        <v>19.932394366197205</v>
      </c>
      <c r="H6" s="21">
        <f t="shared" si="0"/>
        <v>19.932394366197205</v>
      </c>
      <c r="I6" s="20">
        <v>40</v>
      </c>
      <c r="J6" s="20">
        <v>50</v>
      </c>
      <c r="N6" s="22" t="s">
        <v>45</v>
      </c>
    </row>
    <row r="7" spans="1:15">
      <c r="A7" s="1">
        <f>'01'!A7</f>
        <v>40913</v>
      </c>
      <c r="B7" t="str">
        <f>'01'!B7</f>
        <v>Th</v>
      </c>
      <c r="C7">
        <f>'01'!C7</f>
        <v>13.8</v>
      </c>
      <c r="E7" s="8" t="s">
        <v>38</v>
      </c>
      <c r="F7">
        <f>COUNTIF($C$3:$C$368,"&gt;50")</f>
        <v>9</v>
      </c>
      <c r="H7" s="21">
        <f t="shared" si="0"/>
        <v>19.932394366197205</v>
      </c>
      <c r="I7" s="20">
        <v>40</v>
      </c>
      <c r="J7" s="20">
        <v>50</v>
      </c>
      <c r="N7" s="22" t="s">
        <v>45</v>
      </c>
    </row>
    <row r="8" spans="1:15">
      <c r="A8" s="1">
        <f>'01'!A8</f>
        <v>40914</v>
      </c>
      <c r="B8" t="str">
        <f>'01'!B8</f>
        <v>F</v>
      </c>
      <c r="C8">
        <f>'01'!C8</f>
        <v>10.1</v>
      </c>
      <c r="H8" s="21">
        <f t="shared" si="0"/>
        <v>19.932394366197205</v>
      </c>
      <c r="I8" s="20">
        <v>40</v>
      </c>
      <c r="J8" s="20">
        <v>50</v>
      </c>
      <c r="M8" s="2">
        <v>13</v>
      </c>
      <c r="N8" s="22" t="s">
        <v>44</v>
      </c>
    </row>
    <row r="9" spans="1:15">
      <c r="A9" s="1">
        <f>'01'!A9</f>
        <v>40915</v>
      </c>
      <c r="B9" t="str">
        <f>'01'!B9</f>
        <v>Sa</v>
      </c>
      <c r="C9">
        <f>'01'!C9</f>
        <v>10</v>
      </c>
      <c r="H9" s="21">
        <f t="shared" si="0"/>
        <v>19.932394366197205</v>
      </c>
      <c r="I9" s="20">
        <v>40</v>
      </c>
      <c r="J9" s="20">
        <v>50</v>
      </c>
      <c r="M9" s="2">
        <v>9</v>
      </c>
      <c r="N9" s="22" t="s">
        <v>44</v>
      </c>
    </row>
    <row r="10" spans="1:15">
      <c r="A10" s="1">
        <f>'01'!A10</f>
        <v>40916</v>
      </c>
      <c r="B10" t="str">
        <f>'01'!B10</f>
        <v>Su</v>
      </c>
      <c r="C10">
        <f>'01'!C10</f>
        <v>7.9</v>
      </c>
      <c r="H10" s="21">
        <f t="shared" si="0"/>
        <v>19.932394366197205</v>
      </c>
      <c r="I10" s="20">
        <v>40</v>
      </c>
      <c r="J10" s="20">
        <v>50</v>
      </c>
      <c r="M10" s="2">
        <v>10</v>
      </c>
      <c r="N10" s="22" t="s">
        <v>44</v>
      </c>
    </row>
    <row r="11" spans="1:15">
      <c r="A11" s="1">
        <f>'01'!A11</f>
        <v>40917</v>
      </c>
      <c r="B11" t="str">
        <f>'01'!B11</f>
        <v>M</v>
      </c>
      <c r="C11">
        <f>'01'!C11</f>
        <v>8.3000000000000007</v>
      </c>
      <c r="H11" s="21">
        <f t="shared" si="0"/>
        <v>19.932394366197205</v>
      </c>
      <c r="I11" s="20">
        <v>40</v>
      </c>
      <c r="J11" s="20">
        <v>50</v>
      </c>
      <c r="M11" s="2">
        <v>11</v>
      </c>
      <c r="N11" s="22" t="s">
        <v>44</v>
      </c>
    </row>
    <row r="12" spans="1:15">
      <c r="A12" s="1">
        <f>'01'!A12</f>
        <v>40918</v>
      </c>
      <c r="B12" t="str">
        <f>'01'!B12</f>
        <v>Tu</v>
      </c>
      <c r="C12">
        <f>'01'!C12</f>
        <v>18.8</v>
      </c>
      <c r="H12" s="21">
        <f t="shared" si="0"/>
        <v>19.932394366197205</v>
      </c>
      <c r="I12" s="20">
        <v>40</v>
      </c>
      <c r="J12" s="20">
        <v>50</v>
      </c>
      <c r="M12" s="2">
        <v>13</v>
      </c>
      <c r="N12" s="22" t="s">
        <v>44</v>
      </c>
    </row>
    <row r="13" spans="1:15">
      <c r="A13" s="1">
        <f>'01'!A13</f>
        <v>40919</v>
      </c>
      <c r="B13" t="str">
        <f>'01'!B13</f>
        <v>W</v>
      </c>
      <c r="C13">
        <f>'01'!C13</f>
        <v>6.7</v>
      </c>
      <c r="H13" s="21">
        <f t="shared" si="0"/>
        <v>19.932394366197205</v>
      </c>
      <c r="I13" s="20">
        <v>40</v>
      </c>
      <c r="J13" s="20">
        <v>50</v>
      </c>
      <c r="M13" s="2">
        <v>9</v>
      </c>
      <c r="N13" s="22" t="s">
        <v>44</v>
      </c>
    </row>
    <row r="14" spans="1:15">
      <c r="A14" s="1">
        <f>'01'!A14</f>
        <v>40920</v>
      </c>
      <c r="B14" t="str">
        <f>'01'!B14</f>
        <v>Th</v>
      </c>
      <c r="C14">
        <f>'01'!C14</f>
        <v>10.8</v>
      </c>
      <c r="H14" s="21">
        <f t="shared" si="0"/>
        <v>19.932394366197205</v>
      </c>
      <c r="I14" s="20">
        <v>40</v>
      </c>
      <c r="J14" s="20">
        <v>50</v>
      </c>
      <c r="M14" s="2">
        <v>10</v>
      </c>
      <c r="N14" s="22" t="s">
        <v>44</v>
      </c>
    </row>
    <row r="15" spans="1:15">
      <c r="A15" s="1">
        <f>'01'!A15</f>
        <v>40921</v>
      </c>
      <c r="B15" t="str">
        <f>'01'!B15</f>
        <v>F</v>
      </c>
      <c r="C15">
        <f>'01'!C15</f>
        <v>45.8</v>
      </c>
      <c r="H15" s="21">
        <f t="shared" si="0"/>
        <v>19.932394366197205</v>
      </c>
      <c r="I15" s="20">
        <v>40</v>
      </c>
      <c r="J15" s="20">
        <v>50</v>
      </c>
      <c r="M15" s="2">
        <v>31</v>
      </c>
      <c r="N15" s="22" t="s">
        <v>44</v>
      </c>
    </row>
    <row r="16" spans="1:15">
      <c r="A16" s="1">
        <f>'01'!A16</f>
        <v>40922</v>
      </c>
      <c r="B16" t="str">
        <f>'01'!B16</f>
        <v>Sa</v>
      </c>
      <c r="C16">
        <f>'01'!C16</f>
        <v>56.7</v>
      </c>
      <c r="H16" s="21">
        <f t="shared" si="0"/>
        <v>19.932394366197205</v>
      </c>
      <c r="I16" s="20">
        <v>40</v>
      </c>
      <c r="J16" s="20">
        <v>50</v>
      </c>
      <c r="M16" s="2">
        <v>34</v>
      </c>
      <c r="N16" s="22" t="s">
        <v>44</v>
      </c>
    </row>
    <row r="17" spans="1:14">
      <c r="A17" s="1">
        <f>'01'!A17</f>
        <v>40923</v>
      </c>
      <c r="B17" t="str">
        <f>'01'!B17</f>
        <v>Su</v>
      </c>
      <c r="C17">
        <f>'01'!C17</f>
        <v>22.9</v>
      </c>
      <c r="H17" s="21">
        <f t="shared" si="0"/>
        <v>19.932394366197205</v>
      </c>
      <c r="I17" s="20">
        <v>40</v>
      </c>
      <c r="J17" s="20">
        <v>50</v>
      </c>
      <c r="M17" s="2">
        <v>19</v>
      </c>
      <c r="N17" s="22" t="s">
        <v>44</v>
      </c>
    </row>
    <row r="18" spans="1:14">
      <c r="A18" s="1">
        <f>'01'!A18</f>
        <v>40924</v>
      </c>
      <c r="B18" t="str">
        <f>'01'!B18</f>
        <v>M</v>
      </c>
      <c r="C18">
        <f>'01'!C18</f>
        <v>26.7</v>
      </c>
      <c r="H18" s="21">
        <f t="shared" si="0"/>
        <v>19.932394366197205</v>
      </c>
      <c r="I18" s="20">
        <v>40</v>
      </c>
      <c r="J18" s="20">
        <v>50</v>
      </c>
      <c r="M18" s="2">
        <v>24</v>
      </c>
      <c r="N18" s="22" t="s">
        <v>44</v>
      </c>
    </row>
    <row r="19" spans="1:14">
      <c r="A19" s="1">
        <f>'01'!A19</f>
        <v>40925</v>
      </c>
      <c r="B19" t="str">
        <f>'01'!B19</f>
        <v>Tu</v>
      </c>
      <c r="C19">
        <f>'01'!C19</f>
        <v>78.3</v>
      </c>
      <c r="H19" s="21">
        <f t="shared" si="0"/>
        <v>19.932394366197205</v>
      </c>
      <c r="I19" s="20">
        <v>40</v>
      </c>
      <c r="J19" s="20">
        <v>50</v>
      </c>
      <c r="M19" s="2">
        <v>39</v>
      </c>
      <c r="N19" s="22" t="s">
        <v>44</v>
      </c>
    </row>
    <row r="20" spans="1:14">
      <c r="A20" s="1">
        <f>'01'!A20</f>
        <v>40926</v>
      </c>
      <c r="B20" t="str">
        <f>'01'!B20</f>
        <v>W</v>
      </c>
      <c r="C20">
        <f>'01'!C20</f>
        <v>27.9</v>
      </c>
      <c r="H20" s="21">
        <f t="shared" si="0"/>
        <v>19.932394366197205</v>
      </c>
      <c r="I20" s="20">
        <v>40</v>
      </c>
      <c r="J20" s="20">
        <v>50</v>
      </c>
      <c r="M20" s="2">
        <v>24</v>
      </c>
      <c r="N20" s="22" t="s">
        <v>44</v>
      </c>
    </row>
    <row r="21" spans="1:14">
      <c r="A21" s="1">
        <f>'01'!A21</f>
        <v>40927</v>
      </c>
      <c r="B21" t="str">
        <f>'01'!B21</f>
        <v>Th</v>
      </c>
      <c r="C21">
        <f>'01'!C21</f>
        <v>8.3000000000000007</v>
      </c>
      <c r="H21" s="21">
        <f t="shared" si="0"/>
        <v>19.932394366197205</v>
      </c>
      <c r="I21" s="20">
        <v>40</v>
      </c>
      <c r="J21" s="20">
        <v>50</v>
      </c>
      <c r="M21" s="2">
        <v>9</v>
      </c>
      <c r="N21" s="22" t="s">
        <v>44</v>
      </c>
    </row>
    <row r="22" spans="1:14">
      <c r="A22" s="1">
        <f>'01'!A22</f>
        <v>40928</v>
      </c>
      <c r="B22" t="str">
        <f>'01'!B22</f>
        <v>F</v>
      </c>
      <c r="C22">
        <f>'01'!C22</f>
        <v>12.1</v>
      </c>
      <c r="H22" s="21">
        <f t="shared" si="0"/>
        <v>19.932394366197205</v>
      </c>
      <c r="I22" s="20">
        <v>40</v>
      </c>
      <c r="J22" s="20">
        <v>50</v>
      </c>
      <c r="M22" s="2">
        <v>11</v>
      </c>
      <c r="N22" s="22" t="s">
        <v>44</v>
      </c>
    </row>
    <row r="23" spans="1:14">
      <c r="A23" s="1">
        <f>'01'!A23</f>
        <v>40929</v>
      </c>
      <c r="B23" t="str">
        <f>'01'!B23</f>
        <v>Sa</v>
      </c>
      <c r="C23">
        <f>'01'!C23</f>
        <v>7.5</v>
      </c>
      <c r="H23" s="21">
        <f t="shared" si="0"/>
        <v>19.932394366197205</v>
      </c>
      <c r="I23" s="20">
        <v>40</v>
      </c>
      <c r="J23" s="20">
        <v>50</v>
      </c>
      <c r="M23" s="2">
        <v>8</v>
      </c>
      <c r="N23" s="22" t="s">
        <v>44</v>
      </c>
    </row>
    <row r="24" spans="1:14">
      <c r="A24" s="1">
        <f>'01'!A24</f>
        <v>40930</v>
      </c>
      <c r="B24" t="str">
        <f>'01'!B24</f>
        <v>Su</v>
      </c>
      <c r="C24">
        <f>'01'!C24</f>
        <v>14.6</v>
      </c>
      <c r="H24" s="21">
        <f t="shared" si="0"/>
        <v>19.932394366197205</v>
      </c>
      <c r="I24" s="20">
        <v>40</v>
      </c>
      <c r="J24" s="20">
        <v>50</v>
      </c>
      <c r="M24" s="2">
        <v>11</v>
      </c>
      <c r="N24" s="22" t="s">
        <v>44</v>
      </c>
    </row>
    <row r="25" spans="1:14">
      <c r="A25" s="1">
        <f>'01'!A25</f>
        <v>40931</v>
      </c>
      <c r="B25" t="str">
        <f>'01'!B25</f>
        <v>M</v>
      </c>
      <c r="C25">
        <f>'01'!C25</f>
        <v>13.8</v>
      </c>
      <c r="H25" s="21">
        <f t="shared" si="0"/>
        <v>19.932394366197205</v>
      </c>
      <c r="I25" s="20">
        <v>40</v>
      </c>
      <c r="J25" s="20">
        <v>50</v>
      </c>
      <c r="M25" s="2">
        <v>11</v>
      </c>
      <c r="N25" s="22" t="s">
        <v>44</v>
      </c>
    </row>
    <row r="26" spans="1:14">
      <c r="A26" s="1">
        <f>'01'!A26</f>
        <v>40932</v>
      </c>
      <c r="B26" t="str">
        <f>'01'!B26</f>
        <v>Tu</v>
      </c>
      <c r="C26">
        <f>'01'!C26</f>
        <v>18.8</v>
      </c>
      <c r="H26" s="21">
        <f t="shared" si="0"/>
        <v>19.932394366197205</v>
      </c>
      <c r="I26" s="20">
        <v>40</v>
      </c>
      <c r="J26" s="20">
        <v>50</v>
      </c>
      <c r="M26" s="2">
        <v>17</v>
      </c>
      <c r="N26" s="22" t="s">
        <v>44</v>
      </c>
    </row>
    <row r="27" spans="1:14">
      <c r="A27" s="1">
        <f>'01'!A27</f>
        <v>40933</v>
      </c>
      <c r="B27" t="str">
        <f>'01'!B27</f>
        <v>W</v>
      </c>
      <c r="C27">
        <f>'01'!C27</f>
        <v>30.4</v>
      </c>
      <c r="H27" s="21">
        <f t="shared" si="0"/>
        <v>19.932394366197205</v>
      </c>
      <c r="I27" s="20">
        <v>40</v>
      </c>
      <c r="J27" s="20">
        <v>50</v>
      </c>
      <c r="M27" s="2">
        <v>10</v>
      </c>
      <c r="N27" s="22" t="s">
        <v>44</v>
      </c>
    </row>
    <row r="28" spans="1:14">
      <c r="A28" s="1">
        <f>'01'!A28</f>
        <v>40934</v>
      </c>
      <c r="B28" t="str">
        <f>'01'!B28</f>
        <v>Th</v>
      </c>
      <c r="C28">
        <f>'01'!C28</f>
        <v>19.600000000000001</v>
      </c>
      <c r="H28" s="21">
        <f t="shared" si="0"/>
        <v>19.932394366197205</v>
      </c>
      <c r="I28" s="20">
        <v>40</v>
      </c>
      <c r="J28" s="20">
        <v>50</v>
      </c>
      <c r="M28" s="2">
        <v>7</v>
      </c>
      <c r="N28" s="22" t="s">
        <v>44</v>
      </c>
    </row>
    <row r="29" spans="1:14">
      <c r="A29" s="1">
        <f>'01'!A29</f>
        <v>40935</v>
      </c>
      <c r="B29" t="str">
        <f>'01'!B29</f>
        <v>F</v>
      </c>
      <c r="C29">
        <f>'01'!C29</f>
        <v>10</v>
      </c>
      <c r="H29" s="21">
        <f t="shared" si="0"/>
        <v>19.932394366197205</v>
      </c>
      <c r="I29" s="20">
        <v>40</v>
      </c>
      <c r="J29" s="20">
        <v>50</v>
      </c>
      <c r="M29" s="2">
        <v>10</v>
      </c>
      <c r="N29" s="22" t="s">
        <v>44</v>
      </c>
    </row>
    <row r="30" spans="1:14">
      <c r="A30" s="1">
        <f>'01'!A30</f>
        <v>40936</v>
      </c>
      <c r="B30" t="str">
        <f>'01'!B30</f>
        <v>Sa</v>
      </c>
      <c r="C30">
        <f>'01'!C30</f>
        <v>17.899999999999999</v>
      </c>
      <c r="H30" s="21">
        <f t="shared" si="0"/>
        <v>19.932394366197205</v>
      </c>
      <c r="I30" s="20">
        <v>40</v>
      </c>
      <c r="J30" s="20">
        <v>50</v>
      </c>
      <c r="M30" s="2">
        <v>22</v>
      </c>
      <c r="N30" s="22" t="s">
        <v>44</v>
      </c>
    </row>
    <row r="31" spans="1:14">
      <c r="A31" s="1">
        <f>'01'!A31</f>
        <v>40937</v>
      </c>
      <c r="B31" t="str">
        <f>'01'!B31</f>
        <v>Su</v>
      </c>
      <c r="C31">
        <f>'01'!C31</f>
        <v>25.4</v>
      </c>
      <c r="H31" s="21">
        <f t="shared" si="0"/>
        <v>19.932394366197205</v>
      </c>
      <c r="I31" s="20">
        <v>40</v>
      </c>
      <c r="J31" s="20">
        <v>50</v>
      </c>
      <c r="M31" s="2">
        <v>38</v>
      </c>
      <c r="N31" s="22" t="s">
        <v>44</v>
      </c>
    </row>
    <row r="32" spans="1:14">
      <c r="A32" s="1">
        <f>'01'!A32</f>
        <v>40938</v>
      </c>
      <c r="B32" t="str">
        <f>'01'!B32</f>
        <v>M</v>
      </c>
      <c r="C32">
        <f>'01'!C32</f>
        <v>26.3</v>
      </c>
      <c r="H32" s="21">
        <f t="shared" si="0"/>
        <v>19.932394366197205</v>
      </c>
      <c r="I32" s="20">
        <v>40</v>
      </c>
      <c r="J32" s="20">
        <v>50</v>
      </c>
      <c r="M32" s="2">
        <v>26</v>
      </c>
      <c r="N32" s="22" t="s">
        <v>44</v>
      </c>
    </row>
    <row r="33" spans="1:14">
      <c r="A33" s="1">
        <f>'01'!A33</f>
        <v>40939</v>
      </c>
      <c r="B33" t="str">
        <f>'01'!B33</f>
        <v>Tu</v>
      </c>
      <c r="C33">
        <f>'01'!C33</f>
        <v>52.1</v>
      </c>
      <c r="H33" s="21">
        <f t="shared" si="0"/>
        <v>19.932394366197205</v>
      </c>
      <c r="I33" s="20">
        <v>40</v>
      </c>
      <c r="J33" s="20">
        <v>50</v>
      </c>
      <c r="M33" s="2">
        <v>49</v>
      </c>
      <c r="N33" s="22" t="s">
        <v>44</v>
      </c>
    </row>
    <row r="34" spans="1:14">
      <c r="A34" s="17">
        <f>'02'!A3</f>
        <v>40940</v>
      </c>
      <c r="B34" s="17" t="str">
        <f>'02'!B3</f>
        <v>W</v>
      </c>
      <c r="C34" s="18">
        <f>'02'!C3</f>
        <v>25</v>
      </c>
      <c r="H34" s="21">
        <f t="shared" si="0"/>
        <v>19.932394366197205</v>
      </c>
      <c r="I34" s="20">
        <v>40</v>
      </c>
      <c r="J34" s="20">
        <v>50</v>
      </c>
      <c r="M34" s="2">
        <v>21</v>
      </c>
      <c r="N34" s="22" t="s">
        <v>44</v>
      </c>
    </row>
    <row r="35" spans="1:14">
      <c r="A35" s="17">
        <f>'02'!A4</f>
        <v>40941</v>
      </c>
      <c r="B35" s="17" t="str">
        <f>'02'!B4</f>
        <v>Th</v>
      </c>
      <c r="C35" s="18">
        <f>'02'!C4</f>
        <v>16.7</v>
      </c>
      <c r="H35" s="21">
        <f t="shared" si="0"/>
        <v>19.932394366197205</v>
      </c>
      <c r="I35" s="20">
        <v>40</v>
      </c>
      <c r="J35" s="20">
        <v>50</v>
      </c>
      <c r="M35" s="2">
        <v>17</v>
      </c>
      <c r="N35" s="22" t="s">
        <v>44</v>
      </c>
    </row>
    <row r="36" spans="1:14">
      <c r="A36" s="17">
        <f>'02'!A5</f>
        <v>40942</v>
      </c>
      <c r="B36" s="17" t="str">
        <f>'02'!B5</f>
        <v>F</v>
      </c>
      <c r="C36" s="18">
        <f>'02'!C5</f>
        <v>36.299999999999997</v>
      </c>
      <c r="H36" s="21">
        <f t="shared" si="0"/>
        <v>19.932394366197205</v>
      </c>
      <c r="I36" s="20">
        <v>40</v>
      </c>
      <c r="J36" s="20">
        <v>50</v>
      </c>
      <c r="M36" s="2">
        <v>38</v>
      </c>
      <c r="N36" s="22" t="s">
        <v>44</v>
      </c>
    </row>
    <row r="37" spans="1:14">
      <c r="A37" s="17">
        <f>'02'!A6</f>
        <v>40943</v>
      </c>
      <c r="B37" s="17" t="str">
        <f>'02'!B6</f>
        <v>Sa</v>
      </c>
      <c r="C37" s="18">
        <f>'02'!C6</f>
        <v>62.5</v>
      </c>
      <c r="H37" s="21">
        <f t="shared" si="0"/>
        <v>19.932394366197205</v>
      </c>
      <c r="I37" s="20">
        <v>40</v>
      </c>
      <c r="J37" s="20">
        <v>50</v>
      </c>
      <c r="M37" s="2">
        <v>40</v>
      </c>
      <c r="N37" s="22" t="s">
        <v>44</v>
      </c>
    </row>
    <row r="38" spans="1:14">
      <c r="A38" s="17">
        <f>'02'!A7</f>
        <v>40944</v>
      </c>
      <c r="B38" s="17" t="str">
        <f>'02'!B7</f>
        <v>Su</v>
      </c>
      <c r="C38" s="18">
        <f>'02'!C7</f>
        <v>23.8</v>
      </c>
      <c r="H38" s="21">
        <f t="shared" si="0"/>
        <v>19.932394366197205</v>
      </c>
      <c r="I38" s="20">
        <v>40</v>
      </c>
      <c r="J38" s="20">
        <v>50</v>
      </c>
      <c r="M38" s="2">
        <v>26</v>
      </c>
      <c r="N38" s="22" t="s">
        <v>44</v>
      </c>
    </row>
    <row r="39" spans="1:14">
      <c r="A39" s="17">
        <f>'02'!A8</f>
        <v>40945</v>
      </c>
      <c r="B39" s="17" t="str">
        <f>'02'!B8</f>
        <v>M</v>
      </c>
      <c r="C39" s="18">
        <f>'02'!C8</f>
        <v>22.5</v>
      </c>
      <c r="H39" s="21">
        <f t="shared" si="0"/>
        <v>19.932394366197205</v>
      </c>
      <c r="I39" s="20">
        <v>40</v>
      </c>
      <c r="J39" s="20">
        <v>50</v>
      </c>
      <c r="M39" s="2">
        <v>35</v>
      </c>
      <c r="N39" s="22" t="s">
        <v>44</v>
      </c>
    </row>
    <row r="40" spans="1:14">
      <c r="A40" s="17">
        <f>'02'!A9</f>
        <v>40946</v>
      </c>
      <c r="B40" s="17" t="str">
        <f>'02'!B9</f>
        <v>Tu</v>
      </c>
      <c r="C40" s="18">
        <f>'02'!C9</f>
        <v>27.1</v>
      </c>
      <c r="H40" s="21">
        <f t="shared" si="0"/>
        <v>19.932394366197205</v>
      </c>
      <c r="I40" s="20">
        <v>40</v>
      </c>
      <c r="J40" s="20">
        <v>50</v>
      </c>
      <c r="M40" s="2">
        <v>29</v>
      </c>
      <c r="N40" s="22" t="s">
        <v>44</v>
      </c>
    </row>
    <row r="41" spans="1:14">
      <c r="A41" s="17">
        <f>'02'!A10</f>
        <v>40947</v>
      </c>
      <c r="B41" s="17" t="str">
        <f>'02'!B10</f>
        <v>W</v>
      </c>
      <c r="C41" s="18">
        <f>'02'!C10</f>
        <v>20</v>
      </c>
      <c r="H41" s="21">
        <f t="shared" si="0"/>
        <v>19.932394366197205</v>
      </c>
      <c r="I41" s="20">
        <v>40</v>
      </c>
      <c r="J41" s="20">
        <v>50</v>
      </c>
      <c r="M41" s="2">
        <v>19</v>
      </c>
      <c r="N41" s="22" t="s">
        <v>44</v>
      </c>
    </row>
    <row r="42" spans="1:14">
      <c r="A42" s="17">
        <f>'02'!A11</f>
        <v>40948</v>
      </c>
      <c r="B42" s="17" t="str">
        <f>'02'!B11</f>
        <v>Th</v>
      </c>
      <c r="C42" s="18">
        <f>'02'!C11</f>
        <v>43.8</v>
      </c>
      <c r="H42" s="21">
        <f t="shared" si="0"/>
        <v>19.932394366197205</v>
      </c>
      <c r="I42" s="20">
        <v>40</v>
      </c>
      <c r="J42" s="20">
        <v>50</v>
      </c>
      <c r="M42" s="2">
        <v>29</v>
      </c>
      <c r="N42" s="22" t="s">
        <v>44</v>
      </c>
    </row>
    <row r="43" spans="1:14">
      <c r="A43" s="17">
        <f>'02'!A12</f>
        <v>40949</v>
      </c>
      <c r="B43" s="17" t="str">
        <f>'02'!B12</f>
        <v>F</v>
      </c>
      <c r="C43" s="18">
        <f>'02'!C12</f>
        <v>37.1</v>
      </c>
      <c r="H43" s="21">
        <f t="shared" si="0"/>
        <v>19.932394366197205</v>
      </c>
      <c r="I43" s="20">
        <v>40</v>
      </c>
      <c r="J43" s="20">
        <v>50</v>
      </c>
      <c r="M43" s="2">
        <v>31</v>
      </c>
      <c r="N43" s="22" t="s">
        <v>44</v>
      </c>
    </row>
    <row r="44" spans="1:14">
      <c r="A44" s="17">
        <f>'02'!A13</f>
        <v>40950</v>
      </c>
      <c r="B44" s="17" t="str">
        <f>'02'!B13</f>
        <v>Sa</v>
      </c>
      <c r="C44" s="18">
        <f>'02'!C13</f>
        <v>47.1</v>
      </c>
      <c r="H44" s="21">
        <f t="shared" si="0"/>
        <v>19.932394366197205</v>
      </c>
      <c r="I44" s="20">
        <v>40</v>
      </c>
      <c r="J44" s="20">
        <v>50</v>
      </c>
      <c r="M44" s="2">
        <v>45</v>
      </c>
      <c r="N44" s="22" t="s">
        <v>44</v>
      </c>
    </row>
    <row r="45" spans="1:14">
      <c r="A45" s="17">
        <f>'02'!A14</f>
        <v>40951</v>
      </c>
      <c r="B45" s="17" t="str">
        <f>'02'!B14</f>
        <v>Su</v>
      </c>
      <c r="C45" s="18">
        <f>'02'!C14</f>
        <v>40</v>
      </c>
      <c r="H45" s="21">
        <f t="shared" si="0"/>
        <v>19.932394366197205</v>
      </c>
      <c r="I45" s="20">
        <v>40</v>
      </c>
      <c r="J45" s="20">
        <v>50</v>
      </c>
      <c r="M45" s="2">
        <v>39</v>
      </c>
      <c r="N45" s="22" t="s">
        <v>44</v>
      </c>
    </row>
    <row r="46" spans="1:14">
      <c r="A46" s="17">
        <f>'02'!A15</f>
        <v>40952</v>
      </c>
      <c r="B46" s="17" t="str">
        <f>'02'!B15</f>
        <v>M</v>
      </c>
      <c r="C46" s="18">
        <f>'02'!C15</f>
        <v>25.6</v>
      </c>
      <c r="H46" s="21">
        <f t="shared" si="0"/>
        <v>19.932394366197205</v>
      </c>
      <c r="I46" s="20">
        <v>40</v>
      </c>
      <c r="J46" s="20">
        <v>50</v>
      </c>
      <c r="M46" s="2">
        <v>23</v>
      </c>
      <c r="N46" s="22" t="s">
        <v>44</v>
      </c>
    </row>
    <row r="47" spans="1:14">
      <c r="A47" s="17">
        <f>'02'!A16</f>
        <v>40953</v>
      </c>
      <c r="B47" s="17" t="str">
        <f>'02'!B16</f>
        <v>Tu</v>
      </c>
      <c r="C47" s="18">
        <f>'02'!C16</f>
        <v>21.3</v>
      </c>
      <c r="H47" s="21">
        <f t="shared" si="0"/>
        <v>19.932394366197205</v>
      </c>
      <c r="I47" s="20">
        <v>40</v>
      </c>
      <c r="J47" s="20">
        <v>50</v>
      </c>
      <c r="M47" s="2">
        <v>16</v>
      </c>
      <c r="N47" s="22" t="s">
        <v>44</v>
      </c>
    </row>
    <row r="48" spans="1:14">
      <c r="A48" s="17">
        <f>'02'!A17</f>
        <v>40954</v>
      </c>
      <c r="B48" s="17" t="str">
        <f>'02'!B17</f>
        <v>W</v>
      </c>
      <c r="C48" s="18">
        <f>'02'!C17</f>
        <v>15</v>
      </c>
      <c r="H48" s="21">
        <f t="shared" si="0"/>
        <v>19.932394366197205</v>
      </c>
      <c r="I48" s="20">
        <v>40</v>
      </c>
      <c r="J48" s="20">
        <v>50</v>
      </c>
      <c r="M48" s="2">
        <v>12</v>
      </c>
      <c r="N48" s="22" t="s">
        <v>44</v>
      </c>
    </row>
    <row r="49" spans="1:14">
      <c r="A49" s="17">
        <f>'02'!A18</f>
        <v>40955</v>
      </c>
      <c r="B49" s="17" t="str">
        <f>'02'!B18</f>
        <v>Th</v>
      </c>
      <c r="C49" s="18">
        <f>'02'!C18</f>
        <v>16.7</v>
      </c>
      <c r="H49" s="21">
        <f t="shared" si="0"/>
        <v>19.932394366197205</v>
      </c>
      <c r="I49" s="20">
        <v>40</v>
      </c>
      <c r="J49" s="20">
        <v>50</v>
      </c>
      <c r="M49" s="2">
        <v>14</v>
      </c>
      <c r="N49" s="22" t="s">
        <v>44</v>
      </c>
    </row>
    <row r="50" spans="1:14">
      <c r="A50" s="17">
        <f>'02'!A19</f>
        <v>40956</v>
      </c>
      <c r="B50" s="17" t="str">
        <f>'02'!B19</f>
        <v>F</v>
      </c>
      <c r="C50" s="18">
        <f>'02'!C19</f>
        <v>15.4</v>
      </c>
      <c r="H50" s="21">
        <f t="shared" si="0"/>
        <v>19.932394366197205</v>
      </c>
      <c r="I50" s="20">
        <v>40</v>
      </c>
      <c r="J50" s="20">
        <v>50</v>
      </c>
      <c r="M50" s="2">
        <v>12</v>
      </c>
      <c r="N50" s="22" t="s">
        <v>44</v>
      </c>
    </row>
    <row r="51" spans="1:14">
      <c r="A51" s="17">
        <f>'02'!A20</f>
        <v>40957</v>
      </c>
      <c r="B51" s="17" t="str">
        <f>'02'!B20</f>
        <v>Sa</v>
      </c>
      <c r="C51" s="18">
        <f>'02'!C20</f>
        <v>17.899999999999999</v>
      </c>
      <c r="H51" s="21">
        <f t="shared" si="0"/>
        <v>19.932394366197205</v>
      </c>
      <c r="I51" s="20">
        <v>40</v>
      </c>
      <c r="J51" s="20">
        <v>50</v>
      </c>
      <c r="M51" s="2">
        <v>8</v>
      </c>
      <c r="N51" s="22" t="s">
        <v>44</v>
      </c>
    </row>
    <row r="52" spans="1:14">
      <c r="A52" s="17">
        <f>'02'!A21</f>
        <v>40958</v>
      </c>
      <c r="B52" s="17" t="str">
        <f>'02'!B21</f>
        <v>Su</v>
      </c>
      <c r="C52" s="18"/>
      <c r="H52" s="21">
        <f t="shared" si="0"/>
        <v>19.932394366197205</v>
      </c>
      <c r="I52" s="20">
        <v>40</v>
      </c>
      <c r="J52" s="20">
        <v>50</v>
      </c>
      <c r="M52" s="2">
        <v>12</v>
      </c>
      <c r="N52" s="22" t="s">
        <v>44</v>
      </c>
    </row>
    <row r="53" spans="1:14">
      <c r="A53" s="17">
        <f>'02'!A22</f>
        <v>40959</v>
      </c>
      <c r="B53" s="17" t="str">
        <f>'02'!B22</f>
        <v>M</v>
      </c>
      <c r="C53" s="18"/>
      <c r="H53" s="21">
        <f t="shared" si="0"/>
        <v>19.932394366197205</v>
      </c>
      <c r="I53" s="20">
        <v>40</v>
      </c>
      <c r="J53" s="20">
        <v>50</v>
      </c>
      <c r="M53" s="2">
        <v>14</v>
      </c>
      <c r="N53" s="22" t="s">
        <v>44</v>
      </c>
    </row>
    <row r="54" spans="1:14">
      <c r="A54" s="17">
        <f>'02'!A23</f>
        <v>40960</v>
      </c>
      <c r="B54" s="17" t="str">
        <f>'02'!B23</f>
        <v>Tu</v>
      </c>
      <c r="C54" s="18">
        <f>'02'!C23</f>
        <v>20</v>
      </c>
      <c r="H54" s="21">
        <f t="shared" si="0"/>
        <v>19.932394366197205</v>
      </c>
      <c r="I54" s="20">
        <v>40</v>
      </c>
      <c r="J54" s="20">
        <v>50</v>
      </c>
      <c r="M54" s="2">
        <v>12</v>
      </c>
      <c r="N54" s="22" t="s">
        <v>44</v>
      </c>
    </row>
    <row r="55" spans="1:14">
      <c r="A55" s="17">
        <f>'02'!A24</f>
        <v>40961</v>
      </c>
      <c r="B55" s="17" t="str">
        <f>'02'!B24</f>
        <v>W</v>
      </c>
      <c r="C55" s="18">
        <f>'02'!C24</f>
        <v>21.7</v>
      </c>
      <c r="H55" s="21">
        <f t="shared" si="0"/>
        <v>19.932394366197205</v>
      </c>
      <c r="I55" s="20">
        <v>40</v>
      </c>
      <c r="J55" s="20">
        <v>50</v>
      </c>
      <c r="M55" s="2">
        <v>11</v>
      </c>
      <c r="N55" s="22" t="s">
        <v>44</v>
      </c>
    </row>
    <row r="56" spans="1:14">
      <c r="A56" s="17">
        <f>'02'!A25</f>
        <v>40962</v>
      </c>
      <c r="B56" s="17" t="str">
        <f>'02'!B25</f>
        <v>Th</v>
      </c>
      <c r="C56" s="18">
        <f>'02'!C25</f>
        <v>12.9</v>
      </c>
      <c r="H56" s="21">
        <f t="shared" si="0"/>
        <v>19.932394366197205</v>
      </c>
      <c r="I56" s="20">
        <v>40</v>
      </c>
      <c r="J56" s="20">
        <v>50</v>
      </c>
      <c r="M56" s="2">
        <v>10</v>
      </c>
      <c r="N56" s="22" t="s">
        <v>44</v>
      </c>
    </row>
    <row r="57" spans="1:14">
      <c r="A57" s="17">
        <f>'02'!A26</f>
        <v>40963</v>
      </c>
      <c r="B57" s="17" t="str">
        <f>'02'!B26</f>
        <v>F</v>
      </c>
      <c r="C57" s="18">
        <f>'02'!C26</f>
        <v>9.1</v>
      </c>
      <c r="H57" s="21">
        <f t="shared" si="0"/>
        <v>19.932394366197205</v>
      </c>
      <c r="I57" s="20">
        <v>40</v>
      </c>
      <c r="J57" s="20">
        <v>50</v>
      </c>
      <c r="M57" s="2">
        <v>13</v>
      </c>
      <c r="N57" s="22" t="s">
        <v>44</v>
      </c>
    </row>
    <row r="58" spans="1:14">
      <c r="A58" s="17">
        <f>'02'!A27</f>
        <v>40964</v>
      </c>
      <c r="B58" s="17" t="str">
        <f>'02'!B27</f>
        <v>Sa</v>
      </c>
      <c r="C58" s="18">
        <f>'02'!C27</f>
        <v>18.3</v>
      </c>
      <c r="H58" s="21">
        <f t="shared" si="0"/>
        <v>19.932394366197205</v>
      </c>
      <c r="I58" s="20">
        <v>40</v>
      </c>
      <c r="J58" s="20">
        <v>50</v>
      </c>
      <c r="M58" s="2">
        <v>18</v>
      </c>
      <c r="N58" s="22" t="s">
        <v>44</v>
      </c>
    </row>
    <row r="59" spans="1:14">
      <c r="A59" s="17">
        <f>'02'!A28</f>
        <v>40965</v>
      </c>
      <c r="B59" s="17" t="str">
        <f>'02'!B28</f>
        <v>Su</v>
      </c>
      <c r="C59" s="18">
        <f>'02'!C28</f>
        <v>7.5</v>
      </c>
      <c r="H59" s="21">
        <f t="shared" si="0"/>
        <v>19.932394366197205</v>
      </c>
      <c r="I59" s="20">
        <v>40</v>
      </c>
      <c r="J59" s="20">
        <v>50</v>
      </c>
      <c r="M59" s="2">
        <v>19</v>
      </c>
      <c r="N59" s="22" t="s">
        <v>44</v>
      </c>
    </row>
    <row r="60" spans="1:14">
      <c r="A60" s="17">
        <f>'02'!A29</f>
        <v>40966</v>
      </c>
      <c r="B60" s="17" t="str">
        <f>'02'!B29</f>
        <v>M</v>
      </c>
      <c r="C60" s="18">
        <f>'02'!C29</f>
        <v>12.9</v>
      </c>
      <c r="H60" s="21">
        <f t="shared" si="0"/>
        <v>19.932394366197205</v>
      </c>
      <c r="I60" s="20">
        <v>40</v>
      </c>
      <c r="J60" s="20">
        <v>50</v>
      </c>
      <c r="M60" s="2">
        <v>14</v>
      </c>
      <c r="N60" s="22" t="s">
        <v>44</v>
      </c>
    </row>
    <row r="61" spans="1:14">
      <c r="A61" s="17">
        <f>'02'!A30</f>
        <v>40967</v>
      </c>
      <c r="B61" s="17" t="str">
        <f>'02'!B30</f>
        <v>Tu</v>
      </c>
      <c r="C61" s="18">
        <f>'02'!C30</f>
        <v>15.8</v>
      </c>
      <c r="H61" s="21">
        <f t="shared" si="0"/>
        <v>19.932394366197205</v>
      </c>
      <c r="I61" s="20">
        <v>40</v>
      </c>
      <c r="J61" s="20">
        <v>50</v>
      </c>
      <c r="M61" s="2">
        <v>16</v>
      </c>
      <c r="N61" s="22" t="s">
        <v>44</v>
      </c>
    </row>
    <row r="62" spans="1:14">
      <c r="A62" s="17">
        <f>'02'!A31</f>
        <v>40968</v>
      </c>
      <c r="B62" s="17" t="str">
        <f>'02'!B31</f>
        <v>W</v>
      </c>
      <c r="C62" s="18">
        <f>'02'!C31</f>
        <v>35</v>
      </c>
      <c r="H62" s="21">
        <f t="shared" si="0"/>
        <v>19.932394366197205</v>
      </c>
      <c r="I62" s="20">
        <v>40</v>
      </c>
      <c r="J62" s="20">
        <v>50</v>
      </c>
      <c r="M62" s="2">
        <v>28</v>
      </c>
      <c r="N62" s="22" t="s">
        <v>44</v>
      </c>
    </row>
    <row r="63" spans="1:14">
      <c r="A63" s="17">
        <f>'03'!A3</f>
        <v>40969</v>
      </c>
      <c r="B63" s="17" t="str">
        <f>'03'!B3</f>
        <v>Th</v>
      </c>
      <c r="C63" s="18">
        <f>'03'!C3</f>
        <v>31.3</v>
      </c>
      <c r="H63" s="21">
        <f t="shared" si="0"/>
        <v>19.932394366197205</v>
      </c>
      <c r="I63" s="20">
        <v>40</v>
      </c>
      <c r="J63" s="20">
        <v>50</v>
      </c>
      <c r="M63" s="2">
        <v>39</v>
      </c>
      <c r="N63" s="22" t="s">
        <v>44</v>
      </c>
    </row>
    <row r="64" spans="1:14">
      <c r="A64" s="17">
        <f>'03'!A4</f>
        <v>40970</v>
      </c>
      <c r="B64" s="17" t="str">
        <f>'03'!B4</f>
        <v>F</v>
      </c>
      <c r="C64" s="18">
        <f>'03'!C4</f>
        <v>29.2</v>
      </c>
      <c r="H64" s="21">
        <f t="shared" si="0"/>
        <v>19.932394366197205</v>
      </c>
      <c r="I64" s="20">
        <v>40</v>
      </c>
      <c r="J64" s="20">
        <v>50</v>
      </c>
      <c r="M64" s="2">
        <v>42</v>
      </c>
      <c r="N64" s="22" t="s">
        <v>44</v>
      </c>
    </row>
    <row r="65" spans="1:14">
      <c r="A65" s="17">
        <f>'03'!A5</f>
        <v>40971</v>
      </c>
      <c r="B65" s="17" t="str">
        <f>'03'!B5</f>
        <v>Sa</v>
      </c>
      <c r="C65" s="18">
        <f>'03'!C5</f>
        <v>31.7</v>
      </c>
      <c r="H65" s="21">
        <f t="shared" si="0"/>
        <v>19.932394366197205</v>
      </c>
      <c r="I65" s="20">
        <v>40</v>
      </c>
      <c r="J65" s="20">
        <v>50</v>
      </c>
      <c r="M65" s="2">
        <v>32</v>
      </c>
      <c r="N65" s="22" t="s">
        <v>44</v>
      </c>
    </row>
    <row r="66" spans="1:14">
      <c r="A66" s="17">
        <f>'03'!A6</f>
        <v>40972</v>
      </c>
      <c r="B66" s="17" t="str">
        <f>'03'!B6</f>
        <v>Su</v>
      </c>
      <c r="C66" s="18">
        <f>'03'!C6</f>
        <v>10.4</v>
      </c>
      <c r="H66" s="21">
        <f t="shared" si="0"/>
        <v>19.932394366197205</v>
      </c>
      <c r="I66" s="20">
        <v>40</v>
      </c>
      <c r="J66" s="20">
        <v>50</v>
      </c>
      <c r="M66" s="2">
        <v>13</v>
      </c>
      <c r="N66" s="22" t="s">
        <v>44</v>
      </c>
    </row>
    <row r="67" spans="1:14">
      <c r="A67" s="17">
        <f>'03'!A7</f>
        <v>40973</v>
      </c>
      <c r="B67" s="17" t="str">
        <f>'03'!B7</f>
        <v>M</v>
      </c>
      <c r="C67" s="18">
        <f>'03'!C7</f>
        <v>13.3</v>
      </c>
      <c r="H67" s="21">
        <f t="shared" si="0"/>
        <v>19.932394366197205</v>
      </c>
      <c r="I67" s="20">
        <v>40</v>
      </c>
      <c r="J67" s="20">
        <v>50</v>
      </c>
      <c r="M67" s="2">
        <v>13</v>
      </c>
      <c r="N67" s="22" t="s">
        <v>44</v>
      </c>
    </row>
    <row r="68" spans="1:14">
      <c r="A68" s="17">
        <f>'03'!A8</f>
        <v>40974</v>
      </c>
      <c r="B68" s="17" t="str">
        <f>'03'!B8</f>
        <v>Tu</v>
      </c>
      <c r="C68" s="18">
        <f>'03'!C8</f>
        <v>26.8</v>
      </c>
      <c r="H68" s="21">
        <f t="shared" ref="H68:H131" si="1">$F$6</f>
        <v>19.932394366197205</v>
      </c>
      <c r="I68" s="20">
        <v>40</v>
      </c>
      <c r="J68" s="20">
        <v>50</v>
      </c>
      <c r="M68" s="2">
        <v>16</v>
      </c>
      <c r="N68" s="22" t="s">
        <v>44</v>
      </c>
    </row>
    <row r="69" spans="1:14">
      <c r="A69" s="17">
        <f>'03'!A9</f>
        <v>40975</v>
      </c>
      <c r="B69" s="17" t="str">
        <f>'03'!B9</f>
        <v>W</v>
      </c>
      <c r="C69" s="18">
        <f>'03'!C9</f>
        <v>16.3</v>
      </c>
      <c r="H69" s="21">
        <f t="shared" si="1"/>
        <v>19.932394366197205</v>
      </c>
      <c r="I69" s="20">
        <v>40</v>
      </c>
      <c r="J69" s="20">
        <v>50</v>
      </c>
      <c r="M69" s="2">
        <v>12</v>
      </c>
      <c r="N69" s="22" t="s">
        <v>44</v>
      </c>
    </row>
    <row r="70" spans="1:14">
      <c r="A70" s="17">
        <f>'03'!A10</f>
        <v>40976</v>
      </c>
      <c r="B70" s="17" t="str">
        <f>'03'!B10</f>
        <v>Th</v>
      </c>
      <c r="C70" s="18">
        <f>'03'!C10</f>
        <v>27.5</v>
      </c>
      <c r="H70" s="21">
        <f t="shared" si="1"/>
        <v>19.932394366197205</v>
      </c>
      <c r="I70" s="20">
        <v>40</v>
      </c>
      <c r="J70" s="20">
        <v>50</v>
      </c>
      <c r="M70" s="2">
        <v>19</v>
      </c>
      <c r="N70" s="22" t="s">
        <v>44</v>
      </c>
    </row>
    <row r="71" spans="1:14">
      <c r="A71" s="17">
        <f>'03'!A11</f>
        <v>40977</v>
      </c>
      <c r="B71" s="17" t="str">
        <f>'03'!B11</f>
        <v>F</v>
      </c>
      <c r="C71" s="18">
        <f>'03'!C11</f>
        <v>20.8</v>
      </c>
      <c r="H71" s="21">
        <f t="shared" si="1"/>
        <v>19.932394366197205</v>
      </c>
      <c r="I71" s="20">
        <v>40</v>
      </c>
      <c r="J71" s="20">
        <v>50</v>
      </c>
      <c r="M71" s="2">
        <v>16</v>
      </c>
      <c r="N71" s="22" t="s">
        <v>44</v>
      </c>
    </row>
    <row r="72" spans="1:14">
      <c r="A72" s="17">
        <f>'03'!A12</f>
        <v>40978</v>
      </c>
      <c r="B72" s="17" t="str">
        <f>'03'!B12</f>
        <v>Sa</v>
      </c>
      <c r="C72" s="18">
        <f>'03'!C12</f>
        <v>11.7</v>
      </c>
      <c r="H72" s="21">
        <f t="shared" si="1"/>
        <v>19.932394366197205</v>
      </c>
      <c r="I72" s="20">
        <v>40</v>
      </c>
      <c r="J72" s="20">
        <v>50</v>
      </c>
      <c r="M72" s="2">
        <v>14</v>
      </c>
      <c r="N72" s="22" t="s">
        <v>44</v>
      </c>
    </row>
    <row r="73" spans="1:14">
      <c r="A73" s="17">
        <f>'03'!A13</f>
        <v>40979</v>
      </c>
      <c r="B73" s="17" t="str">
        <f>'03'!B13</f>
        <v>Su</v>
      </c>
      <c r="C73" s="18">
        <f>'03'!C13</f>
        <v>19.2</v>
      </c>
      <c r="H73" s="21">
        <f t="shared" si="1"/>
        <v>19.932394366197205</v>
      </c>
      <c r="I73" s="20">
        <v>40</v>
      </c>
      <c r="J73" s="20">
        <v>50</v>
      </c>
      <c r="M73" s="2">
        <v>21</v>
      </c>
      <c r="N73" s="22" t="s">
        <v>44</v>
      </c>
    </row>
    <row r="74" spans="1:14">
      <c r="A74" s="17">
        <f>'03'!A14</f>
        <v>40980</v>
      </c>
      <c r="B74" s="17" t="str">
        <f>'03'!B14</f>
        <v>M</v>
      </c>
      <c r="C74" s="18">
        <f>'03'!C14</f>
        <v>30.4</v>
      </c>
      <c r="H74" s="21">
        <f t="shared" si="1"/>
        <v>19.932394366197205</v>
      </c>
      <c r="I74" s="20">
        <v>40</v>
      </c>
      <c r="J74" s="20">
        <v>50</v>
      </c>
      <c r="M74" s="2">
        <v>35</v>
      </c>
      <c r="N74" s="22" t="s">
        <v>44</v>
      </c>
    </row>
    <row r="75" spans="1:14">
      <c r="A75" s="17">
        <f>'03'!A15</f>
        <v>40981</v>
      </c>
      <c r="B75" s="17" t="str">
        <f>'03'!B15</f>
        <v>Tu</v>
      </c>
      <c r="C75" s="18">
        <f>'03'!C15</f>
        <v>40</v>
      </c>
      <c r="H75" s="21">
        <f t="shared" si="1"/>
        <v>19.932394366197205</v>
      </c>
      <c r="I75" s="20">
        <v>40</v>
      </c>
      <c r="J75" s="20">
        <v>50</v>
      </c>
      <c r="M75" s="2">
        <v>37</v>
      </c>
      <c r="N75" s="22" t="s">
        <v>44</v>
      </c>
    </row>
    <row r="76" spans="1:14">
      <c r="A76" s="17">
        <f>'03'!A16</f>
        <v>40982</v>
      </c>
      <c r="B76" s="17" t="str">
        <f>'03'!B16</f>
        <v>W</v>
      </c>
      <c r="C76" s="18">
        <f>'03'!C16</f>
        <v>62.9</v>
      </c>
      <c r="H76" s="21">
        <f t="shared" si="1"/>
        <v>19.932394366197205</v>
      </c>
      <c r="I76" s="20">
        <v>40</v>
      </c>
      <c r="J76" s="20">
        <v>50</v>
      </c>
      <c r="M76" s="2">
        <v>45</v>
      </c>
      <c r="N76" s="22" t="s">
        <v>44</v>
      </c>
    </row>
    <row r="77" spans="1:14">
      <c r="A77" s="17">
        <f>'03'!A17</f>
        <v>40983</v>
      </c>
      <c r="B77" s="17" t="str">
        <f>'03'!B17</f>
        <v>Th</v>
      </c>
      <c r="C77" s="18">
        <f>'03'!C17</f>
        <v>60.8</v>
      </c>
      <c r="H77" s="21">
        <f t="shared" si="1"/>
        <v>19.932394366197205</v>
      </c>
      <c r="I77" s="20">
        <v>40</v>
      </c>
      <c r="J77" s="20">
        <v>50</v>
      </c>
      <c r="M77" s="2">
        <v>45</v>
      </c>
      <c r="N77" s="22" t="s">
        <v>44</v>
      </c>
    </row>
    <row r="78" spans="1:14">
      <c r="A78" s="17">
        <f>'03'!A18</f>
        <v>40984</v>
      </c>
      <c r="B78" s="17" t="str">
        <f>'03'!B18</f>
        <v>F</v>
      </c>
      <c r="C78" s="18">
        <f>'03'!C18</f>
        <v>34.200000000000003</v>
      </c>
      <c r="H78" s="21">
        <f t="shared" si="1"/>
        <v>19.932394366197205</v>
      </c>
      <c r="I78" s="20">
        <v>40</v>
      </c>
      <c r="J78" s="20">
        <v>50</v>
      </c>
      <c r="M78" s="2">
        <v>23</v>
      </c>
      <c r="N78" s="22" t="s">
        <v>44</v>
      </c>
    </row>
    <row r="79" spans="1:14">
      <c r="A79" s="17">
        <f>'03'!A19</f>
        <v>40985</v>
      </c>
      <c r="B79" s="17" t="str">
        <f>'03'!B19</f>
        <v>Sa</v>
      </c>
      <c r="C79" s="18">
        <f>'03'!C19</f>
        <v>18.8</v>
      </c>
      <c r="H79" s="21">
        <f t="shared" si="1"/>
        <v>19.932394366197205</v>
      </c>
      <c r="I79" s="20">
        <v>40</v>
      </c>
      <c r="J79" s="20">
        <v>50</v>
      </c>
      <c r="M79" s="2">
        <v>17</v>
      </c>
      <c r="N79" s="22" t="s">
        <v>44</v>
      </c>
    </row>
    <row r="80" spans="1:14">
      <c r="A80" s="17">
        <f>'03'!A20</f>
        <v>40986</v>
      </c>
      <c r="B80" s="17" t="str">
        <f>'03'!B20</f>
        <v>Su</v>
      </c>
      <c r="C80" s="18">
        <f>'03'!C20</f>
        <v>10.4</v>
      </c>
      <c r="H80" s="21">
        <f t="shared" si="1"/>
        <v>19.932394366197205</v>
      </c>
      <c r="I80" s="20">
        <v>40</v>
      </c>
      <c r="J80" s="20">
        <v>50</v>
      </c>
      <c r="M80" s="2">
        <v>17</v>
      </c>
      <c r="N80" s="22" t="s">
        <v>44</v>
      </c>
    </row>
    <row r="81" spans="1:14">
      <c r="A81" s="17">
        <f>'03'!A21</f>
        <v>40987</v>
      </c>
      <c r="B81" s="17" t="str">
        <f>'03'!B21</f>
        <v>M</v>
      </c>
      <c r="C81" s="18">
        <f>'03'!C21</f>
        <v>11.3</v>
      </c>
      <c r="H81" s="21">
        <f t="shared" si="1"/>
        <v>19.932394366197205</v>
      </c>
      <c r="I81" s="20">
        <v>40</v>
      </c>
      <c r="J81" s="20">
        <v>50</v>
      </c>
      <c r="M81" s="2">
        <v>14</v>
      </c>
      <c r="N81" s="22" t="s">
        <v>44</v>
      </c>
    </row>
    <row r="82" spans="1:14">
      <c r="A82" s="17">
        <f>'03'!A22</f>
        <v>40988</v>
      </c>
      <c r="B82" s="17" t="str">
        <f>'03'!B22</f>
        <v>Tu</v>
      </c>
      <c r="C82" s="18">
        <f>'03'!C22</f>
        <v>13.8</v>
      </c>
      <c r="H82" s="21">
        <f t="shared" si="1"/>
        <v>19.932394366197205</v>
      </c>
      <c r="I82" s="20">
        <v>40</v>
      </c>
      <c r="J82" s="20">
        <v>50</v>
      </c>
      <c r="M82" s="2">
        <v>16</v>
      </c>
      <c r="N82" s="22" t="s">
        <v>44</v>
      </c>
    </row>
    <row r="83" spans="1:14">
      <c r="A83" s="17">
        <f>'03'!A23</f>
        <v>40989</v>
      </c>
      <c r="B83" s="17" t="str">
        <f>'03'!B23</f>
        <v>W</v>
      </c>
      <c r="C83" s="18">
        <f>'03'!C23</f>
        <v>22.1</v>
      </c>
      <c r="H83" s="21">
        <f t="shared" si="1"/>
        <v>19.932394366197205</v>
      </c>
      <c r="I83" s="20">
        <v>40</v>
      </c>
      <c r="J83" s="20">
        <v>50</v>
      </c>
      <c r="M83" s="2">
        <v>26</v>
      </c>
      <c r="N83" s="22" t="s">
        <v>44</v>
      </c>
    </row>
    <row r="84" spans="1:14">
      <c r="A84" s="17">
        <f>'03'!A24</f>
        <v>40990</v>
      </c>
      <c r="B84" s="17" t="str">
        <f>'03'!B24</f>
        <v>Th</v>
      </c>
      <c r="C84" s="18">
        <f>'03'!C24</f>
        <v>52.1</v>
      </c>
      <c r="H84" s="21">
        <f t="shared" si="1"/>
        <v>19.932394366197205</v>
      </c>
      <c r="I84" s="20">
        <v>40</v>
      </c>
      <c r="J84" s="20">
        <v>50</v>
      </c>
      <c r="M84" s="2">
        <v>53</v>
      </c>
      <c r="N84" s="22" t="s">
        <v>44</v>
      </c>
    </row>
    <row r="85" spans="1:14">
      <c r="A85" s="17">
        <f>'03'!A25</f>
        <v>40991</v>
      </c>
      <c r="B85" s="17" t="str">
        <f>'03'!B25</f>
        <v>F</v>
      </c>
      <c r="C85" s="18">
        <f>'03'!C25</f>
        <v>50.8</v>
      </c>
      <c r="H85" s="21">
        <f t="shared" si="1"/>
        <v>19.932394366197205</v>
      </c>
      <c r="I85" s="20">
        <v>40</v>
      </c>
      <c r="J85" s="20">
        <v>50</v>
      </c>
      <c r="M85" s="2">
        <v>62</v>
      </c>
      <c r="N85" s="22" t="s">
        <v>44</v>
      </c>
    </row>
    <row r="86" spans="1:14">
      <c r="A86" s="17">
        <f>'03'!A26</f>
        <v>40992</v>
      </c>
      <c r="B86" s="17" t="str">
        <f>'03'!B26</f>
        <v>Sa</v>
      </c>
      <c r="C86" s="18">
        <f>'03'!C26</f>
        <v>61.4</v>
      </c>
      <c r="H86" s="21">
        <f t="shared" si="1"/>
        <v>19.932394366197205</v>
      </c>
      <c r="I86" s="20">
        <v>40</v>
      </c>
      <c r="J86" s="20">
        <v>50</v>
      </c>
      <c r="M86" s="2">
        <v>51</v>
      </c>
      <c r="N86" s="22" t="s">
        <v>44</v>
      </c>
    </row>
    <row r="87" spans="1:14">
      <c r="A87" s="17">
        <f>'03'!A27</f>
        <v>40993</v>
      </c>
      <c r="B87" s="17" t="str">
        <f>'03'!B27</f>
        <v>Su</v>
      </c>
      <c r="C87" s="18">
        <f>'03'!C27</f>
        <v>18.3</v>
      </c>
      <c r="H87" s="21">
        <f t="shared" si="1"/>
        <v>19.932394366197205</v>
      </c>
      <c r="I87" s="20">
        <v>40</v>
      </c>
      <c r="J87" s="20">
        <v>50</v>
      </c>
      <c r="M87" s="2">
        <v>20</v>
      </c>
      <c r="N87" s="22" t="s">
        <v>44</v>
      </c>
    </row>
    <row r="88" spans="1:14">
      <c r="A88" s="17">
        <f>'03'!A28</f>
        <v>40994</v>
      </c>
      <c r="B88" s="17" t="str">
        <f>'03'!B28</f>
        <v>M</v>
      </c>
      <c r="C88" s="18">
        <f>'03'!C28</f>
        <v>15.8</v>
      </c>
      <c r="H88" s="21">
        <f t="shared" si="1"/>
        <v>19.932394366197205</v>
      </c>
      <c r="I88" s="20">
        <v>40</v>
      </c>
      <c r="J88" s="20">
        <v>50</v>
      </c>
      <c r="M88" s="2">
        <v>22</v>
      </c>
      <c r="N88" s="22" t="s">
        <v>44</v>
      </c>
    </row>
    <row r="89" spans="1:14">
      <c r="A89" s="17">
        <f>'03'!A29</f>
        <v>40995</v>
      </c>
      <c r="B89" s="17" t="str">
        <f>'03'!B29</f>
        <v>Tu</v>
      </c>
      <c r="C89" s="18">
        <f>'03'!C29</f>
        <v>17.100000000000001</v>
      </c>
      <c r="H89" s="21">
        <f t="shared" si="1"/>
        <v>19.932394366197205</v>
      </c>
      <c r="I89" s="20">
        <v>40</v>
      </c>
      <c r="J89" s="20">
        <v>50</v>
      </c>
      <c r="M89" s="2">
        <v>28</v>
      </c>
      <c r="N89" s="22" t="s">
        <v>44</v>
      </c>
    </row>
    <row r="90" spans="1:14">
      <c r="A90" s="17">
        <f>'03'!A30</f>
        <v>40996</v>
      </c>
      <c r="B90" s="17" t="str">
        <f>'03'!B30</f>
        <v>W</v>
      </c>
      <c r="C90" s="18">
        <f>'03'!C30</f>
        <v>35</v>
      </c>
      <c r="H90" s="21">
        <f t="shared" si="1"/>
        <v>19.932394366197205</v>
      </c>
      <c r="I90" s="20">
        <v>40</v>
      </c>
      <c r="J90" s="20">
        <v>50</v>
      </c>
      <c r="M90" s="2">
        <v>41</v>
      </c>
      <c r="N90" s="22" t="s">
        <v>44</v>
      </c>
    </row>
    <row r="91" spans="1:14">
      <c r="A91" s="17">
        <f>'03'!A31</f>
        <v>40997</v>
      </c>
      <c r="B91" s="17" t="str">
        <f>'03'!B31</f>
        <v>Th</v>
      </c>
      <c r="C91" s="18">
        <f>'03'!C31</f>
        <v>46.7</v>
      </c>
      <c r="H91" s="21">
        <f t="shared" si="1"/>
        <v>19.932394366197205</v>
      </c>
      <c r="I91" s="20">
        <v>40</v>
      </c>
      <c r="J91" s="20">
        <v>50</v>
      </c>
      <c r="M91" s="2">
        <v>45</v>
      </c>
      <c r="N91" s="22" t="s">
        <v>44</v>
      </c>
    </row>
    <row r="92" spans="1:14">
      <c r="A92" s="17">
        <f>'03'!A32</f>
        <v>40998</v>
      </c>
      <c r="B92" s="17" t="str">
        <f>'03'!B32</f>
        <v>F</v>
      </c>
      <c r="C92" s="18">
        <f>'03'!C32</f>
        <v>40.799999999999997</v>
      </c>
      <c r="H92" s="21">
        <f t="shared" si="1"/>
        <v>19.932394366197205</v>
      </c>
      <c r="I92" s="20">
        <v>40</v>
      </c>
      <c r="J92" s="20">
        <v>50</v>
      </c>
      <c r="M92" s="2">
        <v>36</v>
      </c>
      <c r="N92" s="22" t="s">
        <v>44</v>
      </c>
    </row>
    <row r="93" spans="1:14">
      <c r="A93" s="17">
        <f>'03'!A33</f>
        <v>40999</v>
      </c>
      <c r="B93" s="17" t="str">
        <f>'03'!B33</f>
        <v>Sa</v>
      </c>
      <c r="C93" s="18">
        <f>'03'!C33</f>
        <v>19.600000000000001</v>
      </c>
      <c r="H93" s="21">
        <f t="shared" si="1"/>
        <v>19.932394366197205</v>
      </c>
      <c r="I93" s="20">
        <v>40</v>
      </c>
      <c r="J93" s="20">
        <v>50</v>
      </c>
      <c r="M93" s="2">
        <v>17</v>
      </c>
      <c r="N93" s="22" t="s">
        <v>44</v>
      </c>
    </row>
    <row r="94" spans="1:14">
      <c r="A94" s="17">
        <f>'04'!A3</f>
        <v>41000</v>
      </c>
      <c r="B94" s="17" t="str">
        <f>'04'!B3</f>
        <v>Su</v>
      </c>
      <c r="C94" s="18">
        <f>'04'!C3</f>
        <v>20</v>
      </c>
      <c r="H94" s="21">
        <f t="shared" si="1"/>
        <v>19.932394366197205</v>
      </c>
      <c r="I94" s="20">
        <v>40</v>
      </c>
      <c r="J94" s="20">
        <v>50</v>
      </c>
      <c r="M94" s="2">
        <v>21</v>
      </c>
      <c r="N94" s="22" t="s">
        <v>44</v>
      </c>
    </row>
    <row r="95" spans="1:14">
      <c r="A95" s="17">
        <f>'04'!A4</f>
        <v>41001</v>
      </c>
      <c r="B95" s="17" t="str">
        <f>'04'!B4</f>
        <v>M</v>
      </c>
      <c r="C95" s="18">
        <f>'04'!C4</f>
        <v>19.2</v>
      </c>
      <c r="H95" s="21">
        <f t="shared" si="1"/>
        <v>19.932394366197205</v>
      </c>
      <c r="I95" s="20">
        <v>40</v>
      </c>
      <c r="J95" s="20">
        <v>50</v>
      </c>
      <c r="M95" s="2">
        <v>22</v>
      </c>
      <c r="N95" s="22" t="s">
        <v>44</v>
      </c>
    </row>
    <row r="96" spans="1:14">
      <c r="A96" s="17">
        <f>'04'!A5</f>
        <v>41002</v>
      </c>
      <c r="B96" s="17" t="str">
        <f>'04'!B5</f>
        <v>Tu</v>
      </c>
      <c r="C96" s="18">
        <f>'04'!C5</f>
        <v>13.8</v>
      </c>
      <c r="H96" s="21">
        <f t="shared" si="1"/>
        <v>19.932394366197205</v>
      </c>
      <c r="I96" s="20">
        <v>40</v>
      </c>
      <c r="J96" s="20">
        <v>50</v>
      </c>
      <c r="M96" s="2">
        <v>17</v>
      </c>
      <c r="N96" s="22" t="s">
        <v>44</v>
      </c>
    </row>
    <row r="97" spans="1:14">
      <c r="A97" s="17">
        <f>'04'!A6</f>
        <v>41003</v>
      </c>
      <c r="B97" s="17" t="str">
        <f>'04'!B6</f>
        <v>W</v>
      </c>
      <c r="C97" s="18">
        <f>'04'!C6</f>
        <v>7.5</v>
      </c>
      <c r="H97" s="21">
        <f t="shared" si="1"/>
        <v>19.932394366197205</v>
      </c>
      <c r="I97" s="20">
        <v>40</v>
      </c>
      <c r="J97" s="20">
        <v>50</v>
      </c>
      <c r="M97" s="2">
        <v>10</v>
      </c>
      <c r="N97" s="22" t="s">
        <v>44</v>
      </c>
    </row>
    <row r="98" spans="1:14">
      <c r="A98" s="17">
        <f>'04'!A7</f>
        <v>41004</v>
      </c>
      <c r="B98" s="17" t="str">
        <f>'04'!B7</f>
        <v>Th</v>
      </c>
      <c r="C98" s="18">
        <f>'04'!C7</f>
        <v>15.8</v>
      </c>
      <c r="H98" s="21">
        <f t="shared" si="1"/>
        <v>19.932394366197205</v>
      </c>
      <c r="I98" s="20">
        <v>40</v>
      </c>
      <c r="J98" s="20">
        <v>50</v>
      </c>
      <c r="M98" s="2">
        <v>14</v>
      </c>
      <c r="N98" s="22" t="s">
        <v>44</v>
      </c>
    </row>
    <row r="99" spans="1:14">
      <c r="A99" s="17">
        <f>'04'!A8</f>
        <v>41005</v>
      </c>
      <c r="B99" s="17" t="str">
        <f>'04'!B8</f>
        <v>F</v>
      </c>
      <c r="C99" s="18">
        <f>'04'!C8</f>
        <v>20</v>
      </c>
      <c r="H99" s="21">
        <f t="shared" si="1"/>
        <v>19.932394366197205</v>
      </c>
      <c r="I99" s="20">
        <v>40</v>
      </c>
      <c r="J99" s="20">
        <v>50</v>
      </c>
      <c r="M99" s="2">
        <v>22</v>
      </c>
      <c r="N99" s="22" t="s">
        <v>44</v>
      </c>
    </row>
    <row r="100" spans="1:14">
      <c r="A100" s="17">
        <f>'04'!A9</f>
        <v>41006</v>
      </c>
      <c r="B100" s="17" t="str">
        <f>'04'!B9</f>
        <v>Sa</v>
      </c>
      <c r="C100" s="18">
        <f>'04'!C9</f>
        <v>12.9</v>
      </c>
      <c r="H100" s="21">
        <f t="shared" si="1"/>
        <v>19.932394366197205</v>
      </c>
      <c r="I100" s="20">
        <v>40</v>
      </c>
      <c r="J100" s="20">
        <v>50</v>
      </c>
      <c r="M100" s="2">
        <v>16</v>
      </c>
      <c r="N100" s="22" t="s">
        <v>44</v>
      </c>
    </row>
    <row r="101" spans="1:14">
      <c r="A101" s="17">
        <f>'04'!A10</f>
        <v>41007</v>
      </c>
      <c r="B101" s="17" t="str">
        <f>'04'!B10</f>
        <v>Su</v>
      </c>
      <c r="C101" s="18">
        <f>'04'!C10</f>
        <v>9.1999999999999993</v>
      </c>
      <c r="H101" s="21">
        <f t="shared" si="1"/>
        <v>19.932394366197205</v>
      </c>
      <c r="I101" s="20">
        <v>40</v>
      </c>
      <c r="J101" s="20">
        <v>50</v>
      </c>
      <c r="M101" s="2">
        <v>13</v>
      </c>
      <c r="N101" s="22" t="s">
        <v>44</v>
      </c>
    </row>
    <row r="102" spans="1:14">
      <c r="A102" s="17">
        <f>'04'!A11</f>
        <v>41008</v>
      </c>
      <c r="B102" s="17" t="str">
        <f>'04'!B11</f>
        <v>M</v>
      </c>
      <c r="C102" s="18">
        <f>'04'!C11</f>
        <v>4.5999999999999996</v>
      </c>
      <c r="H102" s="21">
        <f t="shared" si="1"/>
        <v>19.932394366197205</v>
      </c>
      <c r="I102" s="20">
        <v>40</v>
      </c>
      <c r="J102" s="20">
        <v>50</v>
      </c>
      <c r="M102" s="2">
        <v>8</v>
      </c>
      <c r="N102" s="22" t="s">
        <v>44</v>
      </c>
    </row>
    <row r="103" spans="1:14">
      <c r="A103" s="17">
        <f>'04'!A12</f>
        <v>41009</v>
      </c>
      <c r="B103" s="17" t="str">
        <f>'04'!B12</f>
        <v>Tu</v>
      </c>
      <c r="C103" s="18">
        <f>'04'!C12</f>
        <v>7.1</v>
      </c>
      <c r="H103" s="21">
        <f t="shared" si="1"/>
        <v>19.932394366197205</v>
      </c>
      <c r="I103" s="20">
        <v>40</v>
      </c>
      <c r="J103" s="20">
        <v>50</v>
      </c>
      <c r="M103" s="2">
        <v>8</v>
      </c>
      <c r="N103" s="22" t="s">
        <v>44</v>
      </c>
    </row>
    <row r="104" spans="1:14">
      <c r="A104" s="17">
        <f>'04'!A13</f>
        <v>41010</v>
      </c>
      <c r="B104" s="17" t="str">
        <f>'04'!B13</f>
        <v>W</v>
      </c>
      <c r="C104" s="18">
        <f>'04'!C13</f>
        <v>10.8</v>
      </c>
      <c r="H104" s="21">
        <f t="shared" si="1"/>
        <v>19.932394366197205</v>
      </c>
      <c r="I104" s="20">
        <v>40</v>
      </c>
      <c r="J104" s="20">
        <v>50</v>
      </c>
      <c r="M104" s="2">
        <v>12</v>
      </c>
      <c r="N104" s="22" t="s">
        <v>44</v>
      </c>
    </row>
    <row r="105" spans="1:14">
      <c r="A105" s="17">
        <f>'04'!A14</f>
        <v>41011</v>
      </c>
      <c r="B105" s="17" t="str">
        <f>'04'!B14</f>
        <v>Th</v>
      </c>
      <c r="C105" s="18">
        <f>'04'!C14</f>
        <v>5</v>
      </c>
      <c r="H105" s="21">
        <f t="shared" si="1"/>
        <v>19.932394366197205</v>
      </c>
      <c r="I105" s="20">
        <v>40</v>
      </c>
      <c r="J105" s="20">
        <v>50</v>
      </c>
      <c r="M105" s="2">
        <v>14</v>
      </c>
      <c r="N105" s="22" t="s">
        <v>44</v>
      </c>
    </row>
    <row r="106" spans="1:14">
      <c r="A106" s="17">
        <f>'04'!A15</f>
        <v>41012</v>
      </c>
      <c r="B106" s="17" t="str">
        <f>'04'!B15</f>
        <v>F</v>
      </c>
      <c r="C106" s="18">
        <f>'04'!C15</f>
        <v>14.6</v>
      </c>
      <c r="H106" s="21">
        <f t="shared" si="1"/>
        <v>19.932394366197205</v>
      </c>
      <c r="I106" s="20">
        <v>40</v>
      </c>
      <c r="J106" s="20">
        <v>50</v>
      </c>
      <c r="M106" s="2">
        <v>18</v>
      </c>
      <c r="N106" s="22" t="s">
        <v>44</v>
      </c>
    </row>
    <row r="107" spans="1:14">
      <c r="A107" s="17">
        <f>'04'!A16</f>
        <v>41013</v>
      </c>
      <c r="B107" s="17" t="str">
        <f>'04'!B16</f>
        <v>Sa</v>
      </c>
      <c r="C107" s="18">
        <f>'04'!C16</f>
        <v>15</v>
      </c>
      <c r="H107" s="21">
        <f t="shared" si="1"/>
        <v>19.932394366197205</v>
      </c>
      <c r="I107" s="20">
        <v>40</v>
      </c>
      <c r="J107" s="20">
        <v>50</v>
      </c>
      <c r="M107" s="2">
        <v>13</v>
      </c>
      <c r="N107" s="22" t="s">
        <v>44</v>
      </c>
    </row>
    <row r="108" spans="1:14">
      <c r="A108" s="17">
        <f>'04'!A17</f>
        <v>41014</v>
      </c>
      <c r="B108" s="17" t="str">
        <f>'04'!B17</f>
        <v>Su</v>
      </c>
      <c r="C108" s="18">
        <f>'04'!C17</f>
        <v>10.8</v>
      </c>
      <c r="H108" s="21">
        <f t="shared" si="1"/>
        <v>19.932394366197205</v>
      </c>
      <c r="I108" s="20">
        <v>40</v>
      </c>
      <c r="J108" s="20">
        <v>50</v>
      </c>
      <c r="M108" s="2">
        <v>11</v>
      </c>
      <c r="N108" s="22" t="s">
        <v>44</v>
      </c>
    </row>
    <row r="109" spans="1:14">
      <c r="A109" s="17">
        <f>'04'!A18</f>
        <v>41015</v>
      </c>
      <c r="B109" s="17" t="str">
        <f>'04'!B18</f>
        <v>M</v>
      </c>
      <c r="C109" s="18">
        <f>'04'!C18</f>
        <v>25.8</v>
      </c>
      <c r="H109" s="21">
        <f t="shared" si="1"/>
        <v>19.932394366197205</v>
      </c>
      <c r="I109" s="20">
        <v>40</v>
      </c>
      <c r="J109" s="20">
        <v>50</v>
      </c>
      <c r="M109" s="2">
        <v>18</v>
      </c>
      <c r="N109" s="22" t="s">
        <v>44</v>
      </c>
    </row>
    <row r="110" spans="1:14">
      <c r="A110" s="17">
        <f>'04'!A19</f>
        <v>41016</v>
      </c>
      <c r="B110" s="17" t="str">
        <f>'04'!B19</f>
        <v>Tu</v>
      </c>
      <c r="C110" s="18">
        <f>'04'!C19</f>
        <v>18.8</v>
      </c>
      <c r="H110" s="21">
        <f t="shared" si="1"/>
        <v>19.932394366197205</v>
      </c>
      <c r="I110" s="20">
        <v>40</v>
      </c>
      <c r="J110" s="20">
        <v>50</v>
      </c>
      <c r="M110" s="2">
        <v>11</v>
      </c>
      <c r="N110" s="22" t="s">
        <v>44</v>
      </c>
    </row>
    <row r="111" spans="1:14">
      <c r="A111" s="17">
        <f>'04'!A20</f>
        <v>41017</v>
      </c>
      <c r="B111" s="17" t="str">
        <f>'04'!B20</f>
        <v>W</v>
      </c>
      <c r="C111" s="18">
        <f>'04'!C20</f>
        <v>4.5999999999999996</v>
      </c>
      <c r="H111" s="21">
        <f t="shared" si="1"/>
        <v>19.932394366197205</v>
      </c>
      <c r="I111" s="20">
        <v>40</v>
      </c>
      <c r="J111" s="20">
        <v>50</v>
      </c>
      <c r="M111" s="2">
        <v>9</v>
      </c>
      <c r="N111" s="22" t="s">
        <v>44</v>
      </c>
    </row>
    <row r="112" spans="1:14">
      <c r="A112" s="17">
        <f>'04'!A21</f>
        <v>41018</v>
      </c>
      <c r="B112" s="17" t="str">
        <f>'04'!B21</f>
        <v>Th</v>
      </c>
      <c r="C112" s="18"/>
      <c r="H112" s="21">
        <f t="shared" si="1"/>
        <v>19.932394366197205</v>
      </c>
      <c r="I112" s="20">
        <v>40</v>
      </c>
      <c r="J112" s="20">
        <v>50</v>
      </c>
      <c r="M112" s="2">
        <v>13</v>
      </c>
      <c r="N112" s="22" t="s">
        <v>44</v>
      </c>
    </row>
    <row r="113" spans="1:14">
      <c r="A113" s="17">
        <f>'04'!A22</f>
        <v>41019</v>
      </c>
      <c r="B113" s="17" t="str">
        <f>'04'!B22</f>
        <v>F</v>
      </c>
      <c r="C113" s="18">
        <f>'04'!C22</f>
        <v>15</v>
      </c>
      <c r="H113" s="21">
        <f t="shared" si="1"/>
        <v>19.932394366197205</v>
      </c>
      <c r="I113" s="20">
        <v>40</v>
      </c>
      <c r="J113" s="20">
        <v>50</v>
      </c>
      <c r="M113" s="2">
        <v>16</v>
      </c>
      <c r="N113" s="22" t="s">
        <v>44</v>
      </c>
    </row>
    <row r="114" spans="1:14">
      <c r="A114" s="17">
        <f>'04'!A23</f>
        <v>41020</v>
      </c>
      <c r="B114" s="17" t="str">
        <f>'04'!B23</f>
        <v>Sa</v>
      </c>
      <c r="C114" s="18">
        <f>'04'!C23</f>
        <v>13.3</v>
      </c>
      <c r="H114" s="21">
        <f t="shared" si="1"/>
        <v>19.932394366197205</v>
      </c>
      <c r="I114" s="20">
        <v>40</v>
      </c>
      <c r="J114" s="20">
        <v>50</v>
      </c>
      <c r="M114" s="2">
        <v>12</v>
      </c>
      <c r="N114" s="22" t="s">
        <v>44</v>
      </c>
    </row>
    <row r="115" spans="1:14">
      <c r="A115" s="17">
        <f>'04'!A24</f>
        <v>41021</v>
      </c>
      <c r="B115" s="17" t="str">
        <f>'04'!B24</f>
        <v>Su</v>
      </c>
      <c r="C115" s="18">
        <f>'04'!C24</f>
        <v>7.1</v>
      </c>
      <c r="H115" s="21">
        <f t="shared" si="1"/>
        <v>19.932394366197205</v>
      </c>
      <c r="I115" s="20">
        <v>40</v>
      </c>
      <c r="J115" s="20">
        <v>50</v>
      </c>
      <c r="M115" s="2">
        <v>9</v>
      </c>
      <c r="N115" s="22" t="s">
        <v>44</v>
      </c>
    </row>
    <row r="116" spans="1:14">
      <c r="A116" s="17">
        <f>'04'!A25</f>
        <v>41022</v>
      </c>
      <c r="B116" s="17" t="str">
        <f>'04'!B25</f>
        <v>M</v>
      </c>
      <c r="C116" s="18">
        <f>'04'!C25</f>
        <v>20.8</v>
      </c>
      <c r="H116" s="21">
        <f t="shared" si="1"/>
        <v>19.932394366197205</v>
      </c>
      <c r="I116" s="20">
        <v>40</v>
      </c>
      <c r="J116" s="20">
        <v>50</v>
      </c>
      <c r="M116" s="2">
        <v>13</v>
      </c>
      <c r="N116" s="22" t="s">
        <v>44</v>
      </c>
    </row>
    <row r="117" spans="1:14">
      <c r="A117" s="17">
        <f>'04'!A26</f>
        <v>41023</v>
      </c>
      <c r="B117" s="17" t="str">
        <f>'04'!B26</f>
        <v>Tu</v>
      </c>
      <c r="C117" s="18">
        <f>'04'!C26</f>
        <v>20</v>
      </c>
      <c r="H117" s="21">
        <f t="shared" si="1"/>
        <v>19.932394366197205</v>
      </c>
      <c r="I117" s="20">
        <v>40</v>
      </c>
      <c r="J117" s="20">
        <v>50</v>
      </c>
      <c r="M117" s="2">
        <v>21</v>
      </c>
      <c r="N117" s="22" t="s">
        <v>44</v>
      </c>
    </row>
    <row r="118" spans="1:14">
      <c r="A118" s="17">
        <f>'04'!A27</f>
        <v>41024</v>
      </c>
      <c r="B118" s="17" t="str">
        <f>'04'!B27</f>
        <v>W</v>
      </c>
      <c r="C118" s="18">
        <f>'04'!C27</f>
        <v>12.9</v>
      </c>
      <c r="H118" s="21">
        <f t="shared" si="1"/>
        <v>19.932394366197205</v>
      </c>
      <c r="I118" s="20">
        <v>40</v>
      </c>
      <c r="J118" s="20">
        <v>50</v>
      </c>
      <c r="M118" s="2">
        <v>12</v>
      </c>
      <c r="N118" s="22" t="s">
        <v>44</v>
      </c>
    </row>
    <row r="119" spans="1:14">
      <c r="A119" s="17">
        <f>'04'!A28</f>
        <v>41025</v>
      </c>
      <c r="B119" s="17" t="str">
        <f>'04'!B28</f>
        <v>Th</v>
      </c>
      <c r="C119" s="18">
        <f>'04'!C28</f>
        <v>26.7</v>
      </c>
      <c r="H119" s="21">
        <f t="shared" si="1"/>
        <v>19.932394366197205</v>
      </c>
      <c r="I119" s="20">
        <v>40</v>
      </c>
      <c r="J119" s="20">
        <v>50</v>
      </c>
      <c r="M119" s="2">
        <v>8</v>
      </c>
      <c r="N119" s="22" t="s">
        <v>44</v>
      </c>
    </row>
    <row r="120" spans="1:14">
      <c r="A120" s="17">
        <f>'04'!A29</f>
        <v>41026</v>
      </c>
      <c r="B120" s="17" t="str">
        <f>'04'!B29</f>
        <v>F</v>
      </c>
      <c r="C120" s="18">
        <f>'04'!C29</f>
        <v>7.1</v>
      </c>
      <c r="H120" s="21">
        <f t="shared" si="1"/>
        <v>19.932394366197205</v>
      </c>
      <c r="I120" s="20">
        <v>40</v>
      </c>
      <c r="J120" s="20">
        <v>50</v>
      </c>
      <c r="M120" s="2">
        <v>10</v>
      </c>
      <c r="N120" s="22" t="s">
        <v>44</v>
      </c>
    </row>
    <row r="121" spans="1:14">
      <c r="A121" s="17">
        <f>'04'!A30</f>
        <v>41027</v>
      </c>
      <c r="B121" s="17" t="str">
        <f>'04'!B30</f>
        <v>Sa</v>
      </c>
      <c r="C121" s="18">
        <f>'04'!C30</f>
        <v>10.8</v>
      </c>
      <c r="H121" s="21">
        <f t="shared" si="1"/>
        <v>19.932394366197205</v>
      </c>
      <c r="I121" s="20">
        <v>40</v>
      </c>
      <c r="J121" s="20">
        <v>50</v>
      </c>
      <c r="M121" s="2">
        <v>10</v>
      </c>
      <c r="N121" s="22" t="s">
        <v>44</v>
      </c>
    </row>
    <row r="122" spans="1:14">
      <c r="A122" s="17">
        <f>'04'!A31</f>
        <v>41028</v>
      </c>
      <c r="B122" s="17" t="str">
        <f>'04'!B31</f>
        <v>Su</v>
      </c>
      <c r="C122" s="18">
        <f>'04'!C31</f>
        <v>9.1999999999999993</v>
      </c>
      <c r="H122" s="21">
        <f t="shared" si="1"/>
        <v>19.932394366197205</v>
      </c>
      <c r="I122" s="20">
        <v>40</v>
      </c>
      <c r="J122" s="20">
        <v>50</v>
      </c>
      <c r="M122" s="2">
        <v>10</v>
      </c>
      <c r="N122" s="22" t="s">
        <v>44</v>
      </c>
    </row>
    <row r="123" spans="1:14">
      <c r="A123" s="17">
        <f>'04'!A32</f>
        <v>41029</v>
      </c>
      <c r="B123" s="17" t="str">
        <f>'04'!B32</f>
        <v>M</v>
      </c>
      <c r="C123" s="18">
        <f>'04'!C32</f>
        <v>13.3</v>
      </c>
      <c r="H123" s="21">
        <f t="shared" si="1"/>
        <v>19.932394366197205</v>
      </c>
      <c r="I123" s="20">
        <v>40</v>
      </c>
      <c r="J123" s="20">
        <v>50</v>
      </c>
      <c r="M123" s="2">
        <v>10</v>
      </c>
      <c r="N123" s="22" t="s">
        <v>44</v>
      </c>
    </row>
    <row r="124" spans="1:14">
      <c r="A124" s="17">
        <f>'05'!A3</f>
        <v>41030</v>
      </c>
      <c r="B124" s="17" t="str">
        <f>'05'!B3</f>
        <v>Tu</v>
      </c>
      <c r="C124" s="18">
        <f>'05'!C3</f>
        <v>22.5</v>
      </c>
      <c r="H124" s="21">
        <f t="shared" si="1"/>
        <v>19.932394366197205</v>
      </c>
      <c r="I124" s="20">
        <v>40</v>
      </c>
      <c r="J124" s="20">
        <v>50</v>
      </c>
      <c r="M124" s="2">
        <v>22</v>
      </c>
      <c r="N124" s="22" t="s">
        <v>44</v>
      </c>
    </row>
    <row r="125" spans="1:14">
      <c r="A125" s="17">
        <f>'05'!A4</f>
        <v>41031</v>
      </c>
      <c r="B125" s="17" t="str">
        <f>'05'!B4</f>
        <v>W</v>
      </c>
      <c r="C125" s="18">
        <f>'05'!C4</f>
        <v>32.5</v>
      </c>
      <c r="H125" s="21">
        <f t="shared" si="1"/>
        <v>19.932394366197205</v>
      </c>
      <c r="I125" s="20">
        <v>40</v>
      </c>
      <c r="J125" s="20">
        <v>50</v>
      </c>
      <c r="M125" s="2">
        <v>25</v>
      </c>
      <c r="N125" s="22" t="s">
        <v>44</v>
      </c>
    </row>
    <row r="126" spans="1:14">
      <c r="A126" s="17">
        <f>'05'!A5</f>
        <v>41032</v>
      </c>
      <c r="B126" s="17" t="str">
        <f>'05'!B5</f>
        <v>Th</v>
      </c>
      <c r="C126" s="18">
        <f>'05'!C5</f>
        <v>19.600000000000001</v>
      </c>
      <c r="H126" s="21">
        <f t="shared" si="1"/>
        <v>19.932394366197205</v>
      </c>
      <c r="I126" s="20">
        <v>40</v>
      </c>
      <c r="J126" s="20">
        <v>50</v>
      </c>
      <c r="M126" s="2">
        <v>17</v>
      </c>
      <c r="N126" s="22" t="s">
        <v>44</v>
      </c>
    </row>
    <row r="127" spans="1:14">
      <c r="A127" s="17">
        <f>'05'!A6</f>
        <v>41033</v>
      </c>
      <c r="B127" s="17" t="str">
        <f>'05'!B6</f>
        <v>F</v>
      </c>
      <c r="C127" s="18">
        <f>'05'!C6</f>
        <v>15.4</v>
      </c>
      <c r="H127" s="21">
        <f t="shared" si="1"/>
        <v>19.932394366197205</v>
      </c>
      <c r="I127" s="20">
        <v>40</v>
      </c>
      <c r="J127" s="20">
        <v>50</v>
      </c>
      <c r="M127" s="2">
        <v>15</v>
      </c>
      <c r="N127" s="22" t="s">
        <v>44</v>
      </c>
    </row>
    <row r="128" spans="1:14">
      <c r="A128" s="17">
        <f>'05'!A7</f>
        <v>41034</v>
      </c>
      <c r="B128" s="17" t="str">
        <f>'05'!B7</f>
        <v>Sa</v>
      </c>
      <c r="C128" s="18">
        <f>'05'!C7</f>
        <v>11.3</v>
      </c>
      <c r="H128" s="21">
        <f t="shared" si="1"/>
        <v>19.932394366197205</v>
      </c>
      <c r="I128" s="20">
        <v>40</v>
      </c>
      <c r="J128" s="20">
        <v>50</v>
      </c>
      <c r="M128" s="2">
        <v>9</v>
      </c>
      <c r="N128" s="22" t="s">
        <v>44</v>
      </c>
    </row>
    <row r="129" spans="1:14">
      <c r="A129" s="17">
        <f>'05'!A8</f>
        <v>41035</v>
      </c>
      <c r="B129" s="17" t="str">
        <f>'05'!B8</f>
        <v>Su</v>
      </c>
      <c r="C129" s="18">
        <f>'05'!C8</f>
        <v>10.8</v>
      </c>
      <c r="H129" s="21">
        <f t="shared" si="1"/>
        <v>19.932394366197205</v>
      </c>
      <c r="I129" s="20">
        <v>40</v>
      </c>
      <c r="J129" s="20">
        <v>50</v>
      </c>
      <c r="M129" s="2">
        <v>11</v>
      </c>
      <c r="N129" s="22" t="s">
        <v>44</v>
      </c>
    </row>
    <row r="130" spans="1:14">
      <c r="A130" s="17">
        <f>'05'!A9</f>
        <v>41036</v>
      </c>
      <c r="B130" s="17" t="str">
        <f>'05'!B9</f>
        <v>M</v>
      </c>
      <c r="C130" s="18">
        <f>'05'!C9</f>
        <v>12.5</v>
      </c>
      <c r="H130" s="21">
        <f t="shared" si="1"/>
        <v>19.932394366197205</v>
      </c>
      <c r="I130" s="20">
        <v>40</v>
      </c>
      <c r="J130" s="20">
        <v>50</v>
      </c>
      <c r="M130" s="2">
        <v>18</v>
      </c>
      <c r="N130" s="22" t="s">
        <v>44</v>
      </c>
    </row>
    <row r="131" spans="1:14">
      <c r="A131" s="17">
        <f>'05'!A10</f>
        <v>41037</v>
      </c>
      <c r="B131" s="17" t="str">
        <f>'05'!B10</f>
        <v>Tu</v>
      </c>
      <c r="C131" s="18">
        <f>'05'!C10</f>
        <v>13.8</v>
      </c>
      <c r="H131" s="21">
        <f t="shared" si="1"/>
        <v>19.932394366197205</v>
      </c>
      <c r="I131" s="20">
        <v>40</v>
      </c>
      <c r="J131" s="20">
        <v>50</v>
      </c>
      <c r="M131" s="2">
        <v>11</v>
      </c>
      <c r="N131" s="22" t="s">
        <v>44</v>
      </c>
    </row>
    <row r="132" spans="1:14">
      <c r="A132" s="17">
        <f>'05'!A11</f>
        <v>41038</v>
      </c>
      <c r="B132" s="17" t="str">
        <f>'05'!B11</f>
        <v>W</v>
      </c>
      <c r="C132" s="18">
        <f>'05'!C11</f>
        <v>15.4</v>
      </c>
      <c r="H132" s="21">
        <f t="shared" ref="H132:H195" si="2">$F$6</f>
        <v>19.932394366197205</v>
      </c>
      <c r="I132" s="20">
        <v>40</v>
      </c>
      <c r="J132" s="20">
        <v>50</v>
      </c>
      <c r="M132" s="2">
        <v>17</v>
      </c>
      <c r="N132" s="22" t="s">
        <v>44</v>
      </c>
    </row>
    <row r="133" spans="1:14">
      <c r="A133" s="17">
        <f>'05'!A12</f>
        <v>41039</v>
      </c>
      <c r="B133" s="17" t="str">
        <f>'05'!B12</f>
        <v>Th</v>
      </c>
      <c r="C133" s="18">
        <f>'05'!C12</f>
        <v>15.8</v>
      </c>
      <c r="H133" s="21">
        <f t="shared" si="2"/>
        <v>19.932394366197205</v>
      </c>
      <c r="I133" s="20">
        <v>40</v>
      </c>
      <c r="J133" s="20">
        <v>50</v>
      </c>
      <c r="M133" s="2">
        <v>11</v>
      </c>
      <c r="N133" s="22" t="s">
        <v>44</v>
      </c>
    </row>
    <row r="134" spans="1:14">
      <c r="A134" s="17">
        <f>'05'!A13</f>
        <v>41040</v>
      </c>
      <c r="B134" s="17" t="str">
        <f>'05'!B13</f>
        <v>F</v>
      </c>
      <c r="C134" s="18">
        <f>'05'!C13</f>
        <v>8</v>
      </c>
      <c r="H134" s="21">
        <f t="shared" si="2"/>
        <v>19.932394366197205</v>
      </c>
      <c r="I134" s="20">
        <v>40</v>
      </c>
      <c r="J134" s="20">
        <v>50</v>
      </c>
      <c r="M134" s="2">
        <v>9</v>
      </c>
      <c r="N134" s="22" t="s">
        <v>44</v>
      </c>
    </row>
    <row r="135" spans="1:14">
      <c r="A135" s="17">
        <f>'05'!A14</f>
        <v>41041</v>
      </c>
      <c r="B135" s="17" t="str">
        <f>'05'!B14</f>
        <v>Sa</v>
      </c>
      <c r="C135" s="18">
        <f>'05'!C14</f>
        <v>15.8</v>
      </c>
      <c r="H135" s="21">
        <f t="shared" si="2"/>
        <v>19.932394366197205</v>
      </c>
      <c r="I135" s="20">
        <v>40</v>
      </c>
      <c r="J135" s="20">
        <v>50</v>
      </c>
      <c r="M135" s="2">
        <v>13</v>
      </c>
      <c r="N135" s="22" t="s">
        <v>44</v>
      </c>
    </row>
    <row r="136" spans="1:14">
      <c r="A136" s="17">
        <f>'05'!A15</f>
        <v>41042</v>
      </c>
      <c r="B136" s="17" t="str">
        <f>'05'!B15</f>
        <v>Su</v>
      </c>
      <c r="C136" s="18">
        <f>'05'!C15</f>
        <v>13.7</v>
      </c>
      <c r="H136" s="21">
        <f t="shared" si="2"/>
        <v>19.932394366197205</v>
      </c>
      <c r="I136" s="20">
        <v>40</v>
      </c>
      <c r="J136" s="20">
        <v>50</v>
      </c>
      <c r="M136" s="2">
        <v>13</v>
      </c>
      <c r="N136" s="22" t="s">
        <v>44</v>
      </c>
    </row>
    <row r="137" spans="1:14">
      <c r="A137" s="17">
        <f>'05'!A16</f>
        <v>41043</v>
      </c>
      <c r="B137" s="17" t="str">
        <f>'05'!B16</f>
        <v>M</v>
      </c>
      <c r="C137" s="18">
        <f>'05'!C16</f>
        <v>13.8</v>
      </c>
      <c r="H137" s="21">
        <f t="shared" si="2"/>
        <v>19.932394366197205</v>
      </c>
      <c r="I137" s="20">
        <v>40</v>
      </c>
      <c r="J137" s="20">
        <v>50</v>
      </c>
      <c r="M137" s="2">
        <v>11</v>
      </c>
      <c r="N137" s="22" t="s">
        <v>44</v>
      </c>
    </row>
    <row r="138" spans="1:14">
      <c r="A138" s="17">
        <f>'05'!A17</f>
        <v>41044</v>
      </c>
      <c r="B138" s="17" t="str">
        <f>'05'!B17</f>
        <v>Tu</v>
      </c>
      <c r="C138" s="18">
        <f>'05'!C17</f>
        <v>8.3000000000000007</v>
      </c>
      <c r="H138" s="21">
        <f t="shared" si="2"/>
        <v>19.932394366197205</v>
      </c>
      <c r="I138" s="20">
        <v>40</v>
      </c>
      <c r="J138" s="20">
        <v>50</v>
      </c>
      <c r="M138" s="2">
        <v>11</v>
      </c>
      <c r="N138" s="22" t="s">
        <v>44</v>
      </c>
    </row>
    <row r="139" spans="1:14">
      <c r="A139" s="17">
        <f>'05'!A18</f>
        <v>41045</v>
      </c>
      <c r="B139" s="17" t="str">
        <f>'05'!B18</f>
        <v>W</v>
      </c>
      <c r="C139" s="18">
        <f>'05'!C18</f>
        <v>11.3</v>
      </c>
      <c r="H139" s="21">
        <f t="shared" si="2"/>
        <v>19.932394366197205</v>
      </c>
      <c r="I139" s="20">
        <v>40</v>
      </c>
      <c r="J139" s="20">
        <v>50</v>
      </c>
      <c r="M139" s="2">
        <v>13</v>
      </c>
      <c r="N139" s="22" t="s">
        <v>44</v>
      </c>
    </row>
    <row r="140" spans="1:14">
      <c r="A140" s="17">
        <f>'05'!A19</f>
        <v>41046</v>
      </c>
      <c r="B140" s="17" t="str">
        <f>'05'!B19</f>
        <v>Th</v>
      </c>
      <c r="C140" s="18">
        <f>'05'!C19</f>
        <v>31.7</v>
      </c>
      <c r="H140" s="21">
        <f t="shared" si="2"/>
        <v>19.932394366197205</v>
      </c>
      <c r="I140" s="20">
        <v>40</v>
      </c>
      <c r="J140" s="20">
        <v>50</v>
      </c>
      <c r="M140" s="2">
        <v>18</v>
      </c>
      <c r="N140" s="22" t="s">
        <v>44</v>
      </c>
    </row>
    <row r="141" spans="1:14">
      <c r="A141" s="17">
        <f>'05'!A20</f>
        <v>41047</v>
      </c>
      <c r="B141" s="17" t="str">
        <f>'05'!B20</f>
        <v>F</v>
      </c>
      <c r="C141" s="18">
        <f>'05'!C20</f>
        <v>41.1</v>
      </c>
      <c r="H141" s="21">
        <f t="shared" si="2"/>
        <v>19.932394366197205</v>
      </c>
      <c r="I141" s="20">
        <v>40</v>
      </c>
      <c r="J141" s="20">
        <v>50</v>
      </c>
      <c r="M141" s="2">
        <v>29</v>
      </c>
      <c r="N141" s="22" t="s">
        <v>44</v>
      </c>
    </row>
    <row r="142" spans="1:14">
      <c r="A142" s="17">
        <f>'05'!A21</f>
        <v>41048</v>
      </c>
      <c r="B142" s="17" t="str">
        <f>'05'!B21</f>
        <v>Sa</v>
      </c>
      <c r="C142" s="18">
        <f>'05'!C21</f>
        <v>18.7</v>
      </c>
      <c r="H142" s="21">
        <f t="shared" si="2"/>
        <v>19.932394366197205</v>
      </c>
      <c r="I142" s="20">
        <v>40</v>
      </c>
      <c r="J142" s="20">
        <v>50</v>
      </c>
      <c r="M142" s="2">
        <v>18</v>
      </c>
      <c r="N142" s="22" t="s">
        <v>44</v>
      </c>
    </row>
    <row r="143" spans="1:14">
      <c r="A143" s="17">
        <f>'05'!A22</f>
        <v>41049</v>
      </c>
      <c r="B143" s="17" t="str">
        <f>'05'!B22</f>
        <v>Su</v>
      </c>
      <c r="C143" s="18">
        <f>'05'!C22</f>
        <v>32.5</v>
      </c>
      <c r="H143" s="21">
        <f t="shared" si="2"/>
        <v>19.932394366197205</v>
      </c>
      <c r="I143" s="20">
        <v>40</v>
      </c>
      <c r="J143" s="20">
        <v>50</v>
      </c>
      <c r="M143" s="2">
        <v>21</v>
      </c>
      <c r="N143" s="22" t="s">
        <v>44</v>
      </c>
    </row>
    <row r="144" spans="1:14">
      <c r="A144" s="17">
        <f>'05'!A23</f>
        <v>41050</v>
      </c>
      <c r="B144" s="17" t="str">
        <f>'05'!B23</f>
        <v>M</v>
      </c>
      <c r="C144" s="18">
        <f>'05'!C23</f>
        <v>21.7</v>
      </c>
      <c r="H144" s="21">
        <f t="shared" si="2"/>
        <v>19.932394366197205</v>
      </c>
      <c r="I144" s="20">
        <v>40</v>
      </c>
      <c r="J144" s="20">
        <v>50</v>
      </c>
      <c r="M144" s="2">
        <v>29</v>
      </c>
      <c r="N144" s="22" t="s">
        <v>44</v>
      </c>
    </row>
    <row r="145" spans="1:14">
      <c r="A145" s="17">
        <f>'05'!A24</f>
        <v>41051</v>
      </c>
      <c r="B145" s="17" t="str">
        <f>'05'!B24</f>
        <v>Tu</v>
      </c>
      <c r="C145" s="18">
        <f>'05'!C24</f>
        <v>23.8</v>
      </c>
      <c r="H145" s="21">
        <f t="shared" si="2"/>
        <v>19.932394366197205</v>
      </c>
      <c r="I145" s="20">
        <v>40</v>
      </c>
      <c r="J145" s="20">
        <v>50</v>
      </c>
      <c r="M145" s="2">
        <v>31</v>
      </c>
      <c r="N145" s="22" t="s">
        <v>44</v>
      </c>
    </row>
    <row r="146" spans="1:14">
      <c r="A146" s="17">
        <f>'05'!A25</f>
        <v>41052</v>
      </c>
      <c r="B146" s="17" t="str">
        <f>'05'!B25</f>
        <v>W</v>
      </c>
      <c r="C146" s="18">
        <f>'05'!C25</f>
        <v>46.7</v>
      </c>
      <c r="H146" s="21">
        <f t="shared" si="2"/>
        <v>19.932394366197205</v>
      </c>
      <c r="I146" s="20">
        <v>40</v>
      </c>
      <c r="J146" s="20">
        <v>50</v>
      </c>
      <c r="M146" s="2">
        <v>44</v>
      </c>
      <c r="N146" s="22" t="s">
        <v>44</v>
      </c>
    </row>
    <row r="147" spans="1:14">
      <c r="A147" s="17">
        <f>'05'!A26</f>
        <v>41053</v>
      </c>
      <c r="B147" s="17" t="str">
        <f>'05'!B26</f>
        <v>Th</v>
      </c>
      <c r="C147" s="18">
        <f>'05'!C26</f>
        <v>43.3</v>
      </c>
      <c r="H147" s="21">
        <f t="shared" si="2"/>
        <v>19.932394366197205</v>
      </c>
      <c r="I147" s="20">
        <v>40</v>
      </c>
      <c r="J147" s="20">
        <v>50</v>
      </c>
      <c r="M147" s="2">
        <v>45</v>
      </c>
      <c r="N147" s="22" t="s">
        <v>44</v>
      </c>
    </row>
    <row r="148" spans="1:14">
      <c r="A148" s="17">
        <f>'05'!A27</f>
        <v>41054</v>
      </c>
      <c r="B148" s="17" t="str">
        <f>'05'!B27</f>
        <v>F</v>
      </c>
      <c r="C148" s="18">
        <f>'05'!C27</f>
        <v>29.6</v>
      </c>
      <c r="H148" s="21">
        <f t="shared" si="2"/>
        <v>19.932394366197205</v>
      </c>
      <c r="I148" s="20">
        <v>40</v>
      </c>
      <c r="J148" s="20">
        <v>50</v>
      </c>
      <c r="M148" s="2">
        <v>28</v>
      </c>
      <c r="N148" s="22" t="s">
        <v>44</v>
      </c>
    </row>
    <row r="149" spans="1:14">
      <c r="A149" s="17">
        <f>'05'!A28</f>
        <v>41055</v>
      </c>
      <c r="B149" s="17" t="str">
        <f>'05'!B28</f>
        <v>Sa</v>
      </c>
      <c r="C149" s="18">
        <f>'05'!C28</f>
        <v>21.7</v>
      </c>
      <c r="H149" s="21">
        <f t="shared" si="2"/>
        <v>19.932394366197205</v>
      </c>
      <c r="I149" s="20">
        <v>40</v>
      </c>
      <c r="J149" s="20">
        <v>50</v>
      </c>
      <c r="M149" s="2">
        <v>20</v>
      </c>
      <c r="N149" s="22" t="s">
        <v>44</v>
      </c>
    </row>
    <row r="150" spans="1:14">
      <c r="A150" s="17">
        <f>'05'!A29</f>
        <v>41056</v>
      </c>
      <c r="B150" s="17" t="str">
        <f>'05'!B29</f>
        <v>Su</v>
      </c>
      <c r="C150" s="18">
        <f>'05'!C29</f>
        <v>22.1</v>
      </c>
      <c r="H150" s="21">
        <f t="shared" si="2"/>
        <v>19.932394366197205</v>
      </c>
      <c r="I150" s="20">
        <v>40</v>
      </c>
      <c r="J150" s="20">
        <v>50</v>
      </c>
      <c r="M150" s="2">
        <v>23</v>
      </c>
      <c r="N150" s="22" t="s">
        <v>44</v>
      </c>
    </row>
    <row r="151" spans="1:14">
      <c r="A151" s="17">
        <f>'05'!A30</f>
        <v>41057</v>
      </c>
      <c r="B151" s="17" t="str">
        <f>'05'!B30</f>
        <v>M</v>
      </c>
      <c r="C151" s="18">
        <f>'05'!C30</f>
        <v>28.8</v>
      </c>
      <c r="H151" s="21">
        <f t="shared" si="2"/>
        <v>19.932394366197205</v>
      </c>
      <c r="I151" s="20">
        <v>40</v>
      </c>
      <c r="J151" s="20">
        <v>50</v>
      </c>
      <c r="M151" s="2">
        <v>27</v>
      </c>
      <c r="N151" s="22" t="s">
        <v>44</v>
      </c>
    </row>
    <row r="152" spans="1:14">
      <c r="A152" s="17">
        <f>'05'!A31</f>
        <v>41058</v>
      </c>
      <c r="B152" s="17" t="str">
        <f>'05'!B31</f>
        <v>Tu</v>
      </c>
      <c r="C152" s="18">
        <f>'05'!C31</f>
        <v>20.399999999999999</v>
      </c>
      <c r="H152" s="21">
        <f t="shared" si="2"/>
        <v>19.932394366197205</v>
      </c>
      <c r="I152" s="20">
        <v>40</v>
      </c>
      <c r="J152" s="20">
        <v>50</v>
      </c>
      <c r="M152" s="2">
        <v>26</v>
      </c>
      <c r="N152" s="22" t="s">
        <v>44</v>
      </c>
    </row>
    <row r="153" spans="1:14">
      <c r="A153" s="17">
        <f>'05'!A32</f>
        <v>41059</v>
      </c>
      <c r="B153" s="17" t="str">
        <f>'05'!B32</f>
        <v>W</v>
      </c>
      <c r="C153" s="18">
        <f>'05'!C32</f>
        <v>18.8</v>
      </c>
      <c r="H153" s="21">
        <f t="shared" si="2"/>
        <v>19.932394366197205</v>
      </c>
      <c r="I153" s="20">
        <v>40</v>
      </c>
      <c r="J153" s="20">
        <v>50</v>
      </c>
      <c r="M153" s="2">
        <v>22</v>
      </c>
      <c r="N153" s="22" t="s">
        <v>44</v>
      </c>
    </row>
    <row r="154" spans="1:14">
      <c r="A154" s="17">
        <f>'05'!A33</f>
        <v>41060</v>
      </c>
      <c r="B154" s="17" t="str">
        <f>'05'!B33</f>
        <v>Th</v>
      </c>
      <c r="C154" s="18">
        <f>'05'!C33</f>
        <v>14</v>
      </c>
      <c r="H154" s="21">
        <f t="shared" si="2"/>
        <v>19.932394366197205</v>
      </c>
      <c r="I154" s="20">
        <v>40</v>
      </c>
      <c r="J154" s="20">
        <v>50</v>
      </c>
      <c r="M154" s="2">
        <v>12</v>
      </c>
      <c r="N154" s="22" t="s">
        <v>44</v>
      </c>
    </row>
    <row r="155" spans="1:14">
      <c r="A155" s="17">
        <f>'06'!A3</f>
        <v>41061</v>
      </c>
      <c r="B155" s="17" t="str">
        <f>'06'!B3</f>
        <v>F</v>
      </c>
      <c r="C155" s="18">
        <f>'06'!C3</f>
        <v>19.2</v>
      </c>
      <c r="H155" s="21">
        <f t="shared" si="2"/>
        <v>19.932394366197205</v>
      </c>
      <c r="I155" s="20">
        <v>40</v>
      </c>
      <c r="J155" s="20">
        <v>50</v>
      </c>
      <c r="M155" s="2">
        <v>17</v>
      </c>
      <c r="N155" s="22" t="s">
        <v>44</v>
      </c>
    </row>
    <row r="156" spans="1:14">
      <c r="A156" s="17">
        <f>'06'!A4</f>
        <v>41062</v>
      </c>
      <c r="B156" s="17" t="str">
        <f>'06'!B4</f>
        <v>Sa</v>
      </c>
      <c r="C156" s="18">
        <f>'06'!C4</f>
        <v>17.899999999999999</v>
      </c>
      <c r="H156" s="21">
        <f t="shared" si="2"/>
        <v>19.932394366197205</v>
      </c>
      <c r="I156" s="20">
        <v>40</v>
      </c>
      <c r="J156" s="20">
        <v>50</v>
      </c>
      <c r="M156" s="2">
        <v>13</v>
      </c>
      <c r="N156" s="22" t="s">
        <v>44</v>
      </c>
    </row>
    <row r="157" spans="1:14">
      <c r="A157" s="17">
        <f>'06'!A5</f>
        <v>41063</v>
      </c>
      <c r="B157" s="17" t="str">
        <f>'06'!B5</f>
        <v>Su</v>
      </c>
      <c r="C157" s="18">
        <f>'06'!C5</f>
        <v>7.1</v>
      </c>
      <c r="H157" s="21">
        <f t="shared" si="2"/>
        <v>19.932394366197205</v>
      </c>
      <c r="I157" s="20">
        <v>40</v>
      </c>
      <c r="J157" s="20">
        <v>50</v>
      </c>
      <c r="M157" s="2">
        <v>8</v>
      </c>
      <c r="N157" s="22" t="s">
        <v>44</v>
      </c>
    </row>
    <row r="158" spans="1:14">
      <c r="A158" s="17">
        <f>'06'!A6</f>
        <v>41064</v>
      </c>
      <c r="B158" s="17" t="str">
        <f>'06'!B6</f>
        <v>M</v>
      </c>
      <c r="C158" s="18">
        <f>'06'!C6</f>
        <v>14.2</v>
      </c>
      <c r="H158" s="21">
        <f t="shared" si="2"/>
        <v>19.932394366197205</v>
      </c>
      <c r="I158" s="20">
        <v>40</v>
      </c>
      <c r="J158" s="20">
        <v>50</v>
      </c>
      <c r="M158" s="2">
        <v>10</v>
      </c>
      <c r="N158" s="22" t="s">
        <v>44</v>
      </c>
    </row>
    <row r="159" spans="1:14">
      <c r="A159" s="17">
        <f>'06'!A7</f>
        <v>41065</v>
      </c>
      <c r="B159" s="17" t="str">
        <f>'06'!B7</f>
        <v>Tu</v>
      </c>
      <c r="C159" s="18">
        <f>'06'!C7</f>
        <v>14.2</v>
      </c>
      <c r="H159" s="21">
        <f t="shared" si="2"/>
        <v>19.932394366197205</v>
      </c>
      <c r="I159" s="20">
        <v>40</v>
      </c>
      <c r="J159" s="20">
        <v>50</v>
      </c>
      <c r="M159" s="2">
        <v>12</v>
      </c>
      <c r="N159" s="22" t="s">
        <v>44</v>
      </c>
    </row>
    <row r="160" spans="1:14">
      <c r="A160" s="17">
        <f>'06'!A8</f>
        <v>41066</v>
      </c>
      <c r="B160" s="17" t="str">
        <f>'06'!B8</f>
        <v>W</v>
      </c>
      <c r="C160" s="18">
        <f>'06'!C8</f>
        <v>19.600000000000001</v>
      </c>
      <c r="H160" s="21">
        <f t="shared" si="2"/>
        <v>19.932394366197205</v>
      </c>
      <c r="I160" s="20">
        <v>40</v>
      </c>
      <c r="J160" s="20">
        <v>50</v>
      </c>
      <c r="M160" s="2">
        <v>13</v>
      </c>
      <c r="N160" s="22" t="s">
        <v>44</v>
      </c>
    </row>
    <row r="161" spans="1:14">
      <c r="A161" s="17">
        <f>'06'!A9</f>
        <v>41067</v>
      </c>
      <c r="B161" s="17" t="str">
        <f>'06'!B9</f>
        <v>Th</v>
      </c>
      <c r="C161" s="18">
        <f>'06'!C9</f>
        <v>19.100000000000001</v>
      </c>
      <c r="H161" s="21">
        <f t="shared" si="2"/>
        <v>19.932394366197205</v>
      </c>
      <c r="I161" s="20">
        <v>40</v>
      </c>
      <c r="J161" s="20">
        <v>50</v>
      </c>
      <c r="M161" s="2">
        <v>11</v>
      </c>
      <c r="N161" s="22" t="s">
        <v>44</v>
      </c>
    </row>
    <row r="162" spans="1:14">
      <c r="A162" s="17">
        <f>'06'!A10</f>
        <v>41068</v>
      </c>
      <c r="B162" s="17" t="str">
        <f>'06'!B10</f>
        <v>F</v>
      </c>
      <c r="C162" s="18">
        <f>'06'!C10</f>
        <v>10.8</v>
      </c>
      <c r="H162" s="21">
        <f t="shared" si="2"/>
        <v>19.932394366197205</v>
      </c>
      <c r="I162" s="20">
        <v>40</v>
      </c>
      <c r="J162" s="20">
        <v>50</v>
      </c>
      <c r="M162" s="2">
        <v>6</v>
      </c>
      <c r="N162" s="22" t="s">
        <v>44</v>
      </c>
    </row>
    <row r="163" spans="1:14">
      <c r="A163" s="17">
        <f>'06'!A11</f>
        <v>41069</v>
      </c>
      <c r="B163" s="17" t="str">
        <f>'06'!B11</f>
        <v>Sa</v>
      </c>
      <c r="C163" s="18">
        <f>'06'!C11</f>
        <v>9.6</v>
      </c>
      <c r="H163" s="21">
        <f t="shared" si="2"/>
        <v>19.932394366197205</v>
      </c>
      <c r="I163" s="20">
        <v>40</v>
      </c>
      <c r="J163" s="20">
        <v>50</v>
      </c>
      <c r="M163" s="2">
        <v>8</v>
      </c>
      <c r="N163" s="22" t="s">
        <v>44</v>
      </c>
    </row>
    <row r="164" spans="1:14">
      <c r="A164" s="17">
        <f>'06'!A12</f>
        <v>41070</v>
      </c>
      <c r="B164" s="17" t="str">
        <f>'06'!B12</f>
        <v>Su</v>
      </c>
      <c r="C164" s="18">
        <f>'06'!C12</f>
        <v>13.4</v>
      </c>
      <c r="H164" s="21">
        <f t="shared" si="2"/>
        <v>19.932394366197205</v>
      </c>
      <c r="I164" s="20">
        <v>40</v>
      </c>
      <c r="J164" s="20">
        <v>50</v>
      </c>
      <c r="M164" s="2">
        <v>11</v>
      </c>
      <c r="N164" s="22" t="s">
        <v>44</v>
      </c>
    </row>
    <row r="165" spans="1:14">
      <c r="A165" s="17">
        <f>'06'!A13</f>
        <v>41071</v>
      </c>
      <c r="B165" s="17" t="str">
        <f>'06'!B13</f>
        <v>M</v>
      </c>
      <c r="C165" s="18">
        <f>'06'!C13</f>
        <v>20.399999999999999</v>
      </c>
      <c r="H165" s="21">
        <f t="shared" si="2"/>
        <v>19.932394366197205</v>
      </c>
      <c r="I165" s="20">
        <v>40</v>
      </c>
      <c r="J165" s="20">
        <v>50</v>
      </c>
      <c r="M165" s="2">
        <v>15</v>
      </c>
      <c r="N165" s="22" t="s">
        <v>44</v>
      </c>
    </row>
    <row r="166" spans="1:14">
      <c r="A166" s="17">
        <f>'06'!A14</f>
        <v>41072</v>
      </c>
      <c r="B166" s="17" t="str">
        <f>'06'!B14</f>
        <v>Tu</v>
      </c>
      <c r="C166" s="18">
        <f>'06'!C14</f>
        <v>14.2</v>
      </c>
      <c r="H166" s="21">
        <f t="shared" si="2"/>
        <v>19.932394366197205</v>
      </c>
      <c r="I166" s="20">
        <v>40</v>
      </c>
      <c r="J166" s="20">
        <v>50</v>
      </c>
      <c r="M166" s="2">
        <v>14</v>
      </c>
      <c r="N166" s="22" t="s">
        <v>44</v>
      </c>
    </row>
    <row r="167" spans="1:14">
      <c r="A167" s="17">
        <f>'06'!A15</f>
        <v>41073</v>
      </c>
      <c r="B167" s="17" t="str">
        <f>'06'!B15</f>
        <v>W</v>
      </c>
      <c r="C167" s="18">
        <f>'06'!C15</f>
        <v>30.4</v>
      </c>
      <c r="H167" s="21">
        <f t="shared" si="2"/>
        <v>19.932394366197205</v>
      </c>
      <c r="I167" s="20">
        <v>40</v>
      </c>
      <c r="J167" s="20">
        <v>50</v>
      </c>
      <c r="M167" s="2">
        <v>20</v>
      </c>
      <c r="N167" s="22" t="s">
        <v>44</v>
      </c>
    </row>
    <row r="168" spans="1:14">
      <c r="A168" s="17">
        <f>'06'!A16</f>
        <v>41074</v>
      </c>
      <c r="B168" s="17" t="str">
        <f>'06'!B16</f>
        <v>Th</v>
      </c>
      <c r="C168" s="18">
        <f>'06'!C16</f>
        <v>17.5</v>
      </c>
      <c r="H168" s="21">
        <f t="shared" si="2"/>
        <v>19.932394366197205</v>
      </c>
      <c r="I168" s="20">
        <v>40</v>
      </c>
      <c r="J168" s="20">
        <v>50</v>
      </c>
      <c r="M168" s="2">
        <v>15</v>
      </c>
      <c r="N168" s="22" t="s">
        <v>44</v>
      </c>
    </row>
    <row r="169" spans="1:14">
      <c r="A169" s="17">
        <f>'06'!A17</f>
        <v>41075</v>
      </c>
      <c r="B169" s="17" t="str">
        <f>'06'!B17</f>
        <v>F</v>
      </c>
      <c r="C169" s="18">
        <f>'06'!C17</f>
        <v>33.299999999999997</v>
      </c>
      <c r="H169" s="21">
        <f t="shared" si="2"/>
        <v>19.932394366197205</v>
      </c>
      <c r="I169" s="20">
        <v>40</v>
      </c>
      <c r="J169" s="20">
        <v>50</v>
      </c>
      <c r="M169" s="2">
        <v>14</v>
      </c>
      <c r="N169" s="22" t="s">
        <v>44</v>
      </c>
    </row>
    <row r="170" spans="1:14">
      <c r="A170" s="17">
        <f>'06'!A18</f>
        <v>41076</v>
      </c>
      <c r="B170" s="17" t="str">
        <f>'06'!B18</f>
        <v>Sa</v>
      </c>
      <c r="C170" s="18">
        <f>'06'!C18</f>
        <v>26.1</v>
      </c>
      <c r="H170" s="21">
        <f t="shared" si="2"/>
        <v>19.932394366197205</v>
      </c>
      <c r="I170" s="20">
        <v>40</v>
      </c>
      <c r="J170" s="20">
        <v>50</v>
      </c>
      <c r="M170" s="2">
        <v>12</v>
      </c>
      <c r="N170" s="22" t="s">
        <v>44</v>
      </c>
    </row>
    <row r="171" spans="1:14">
      <c r="A171" s="17">
        <f>'06'!A19</f>
        <v>41077</v>
      </c>
      <c r="B171" s="17" t="str">
        <f>'06'!B19</f>
        <v>Su</v>
      </c>
      <c r="C171" s="18">
        <f>'06'!C19</f>
        <v>12.5</v>
      </c>
      <c r="H171" s="21">
        <f t="shared" si="2"/>
        <v>19.932394366197205</v>
      </c>
      <c r="I171" s="20">
        <v>40</v>
      </c>
      <c r="J171" s="20">
        <v>50</v>
      </c>
      <c r="M171" s="2">
        <v>9</v>
      </c>
      <c r="N171" s="22" t="s">
        <v>44</v>
      </c>
    </row>
    <row r="172" spans="1:14">
      <c r="A172" s="17">
        <f>'06'!A20</f>
        <v>41078</v>
      </c>
      <c r="B172" s="17" t="str">
        <f>'06'!B20</f>
        <v>M</v>
      </c>
      <c r="C172" s="18">
        <f>'06'!C20</f>
        <v>17.399999999999999</v>
      </c>
      <c r="H172" s="21">
        <f t="shared" si="2"/>
        <v>19.932394366197205</v>
      </c>
      <c r="I172" s="20">
        <v>40</v>
      </c>
      <c r="J172" s="20">
        <v>50</v>
      </c>
      <c r="M172" s="2">
        <v>13</v>
      </c>
      <c r="N172" s="22" t="s">
        <v>44</v>
      </c>
    </row>
    <row r="173" spans="1:14">
      <c r="A173" s="17">
        <f>'06'!A21</f>
        <v>41079</v>
      </c>
      <c r="B173" s="17" t="str">
        <f>'06'!B21</f>
        <v>Tu</v>
      </c>
      <c r="C173" s="18">
        <f>'06'!C21</f>
        <v>16.3</v>
      </c>
      <c r="H173" s="21">
        <f t="shared" si="2"/>
        <v>19.932394366197205</v>
      </c>
      <c r="I173" s="20">
        <v>40</v>
      </c>
      <c r="J173" s="20">
        <v>50</v>
      </c>
      <c r="M173" s="2">
        <v>14</v>
      </c>
      <c r="N173" s="22" t="s">
        <v>44</v>
      </c>
    </row>
    <row r="174" spans="1:14">
      <c r="A174" s="17">
        <f>'06'!A22</f>
        <v>41080</v>
      </c>
      <c r="B174" s="17" t="str">
        <f>'06'!B22</f>
        <v>W</v>
      </c>
      <c r="C174" s="18">
        <f>'06'!C22</f>
        <v>16.3</v>
      </c>
      <c r="H174" s="21">
        <f t="shared" si="2"/>
        <v>19.932394366197205</v>
      </c>
      <c r="I174" s="20">
        <v>40</v>
      </c>
      <c r="J174" s="20">
        <v>50</v>
      </c>
      <c r="M174" s="2">
        <v>18</v>
      </c>
      <c r="N174" s="22" t="s">
        <v>44</v>
      </c>
    </row>
    <row r="175" spans="1:14">
      <c r="A175" s="17">
        <f>'06'!A23</f>
        <v>41081</v>
      </c>
      <c r="B175" s="17" t="str">
        <f>'06'!B23</f>
        <v>Th</v>
      </c>
      <c r="C175" s="18">
        <f>'06'!C23</f>
        <v>24.6</v>
      </c>
      <c r="H175" s="21">
        <f t="shared" si="2"/>
        <v>19.932394366197205</v>
      </c>
      <c r="I175" s="20">
        <v>40</v>
      </c>
      <c r="J175" s="20">
        <v>50</v>
      </c>
      <c r="M175" s="2">
        <v>15</v>
      </c>
      <c r="N175" s="22" t="s">
        <v>44</v>
      </c>
    </row>
    <row r="176" spans="1:14">
      <c r="A176" s="17">
        <f>'06'!A24</f>
        <v>41082</v>
      </c>
      <c r="B176" s="17" t="str">
        <f>'06'!B24</f>
        <v>F</v>
      </c>
      <c r="C176" s="18">
        <f>'06'!C24</f>
        <v>13.3</v>
      </c>
      <c r="H176" s="21">
        <f t="shared" si="2"/>
        <v>19.932394366197205</v>
      </c>
      <c r="I176" s="20">
        <v>40</v>
      </c>
      <c r="J176" s="20">
        <v>50</v>
      </c>
      <c r="M176" s="2">
        <v>9</v>
      </c>
      <c r="N176" s="22" t="s">
        <v>44</v>
      </c>
    </row>
    <row r="177" spans="1:14">
      <c r="A177" s="17">
        <f>'06'!A25</f>
        <v>41083</v>
      </c>
      <c r="B177" s="17" t="str">
        <f>'06'!B25</f>
        <v>Sa</v>
      </c>
      <c r="C177" s="18">
        <f>'06'!C25</f>
        <v>18.3</v>
      </c>
      <c r="H177" s="21">
        <f t="shared" si="2"/>
        <v>19.932394366197205</v>
      </c>
      <c r="I177" s="20">
        <v>40</v>
      </c>
      <c r="J177" s="20">
        <v>50</v>
      </c>
      <c r="M177" s="2">
        <v>11</v>
      </c>
      <c r="N177" s="22" t="s">
        <v>44</v>
      </c>
    </row>
    <row r="178" spans="1:14">
      <c r="A178" s="17">
        <f>'06'!A26</f>
        <v>41084</v>
      </c>
      <c r="B178" s="17" t="str">
        <f>'06'!B26</f>
        <v>Su</v>
      </c>
      <c r="C178" s="18">
        <f>'06'!C26</f>
        <v>20</v>
      </c>
      <c r="H178" s="21">
        <f t="shared" si="2"/>
        <v>19.932394366197205</v>
      </c>
      <c r="I178" s="20">
        <v>40</v>
      </c>
      <c r="J178" s="20">
        <v>50</v>
      </c>
      <c r="M178" s="2">
        <v>8</v>
      </c>
      <c r="N178" s="22" t="s">
        <v>44</v>
      </c>
    </row>
    <row r="179" spans="1:14">
      <c r="A179" s="17">
        <f>'06'!A27</f>
        <v>41085</v>
      </c>
      <c r="B179" s="17" t="str">
        <f>'06'!B27</f>
        <v>M</v>
      </c>
      <c r="C179" s="18">
        <f>'06'!C27</f>
        <v>15</v>
      </c>
      <c r="H179" s="21">
        <f t="shared" si="2"/>
        <v>19.932394366197205</v>
      </c>
      <c r="I179" s="20">
        <v>40</v>
      </c>
      <c r="J179" s="20">
        <v>50</v>
      </c>
      <c r="M179" s="2">
        <v>15</v>
      </c>
      <c r="N179" s="22" t="s">
        <v>44</v>
      </c>
    </row>
    <row r="180" spans="1:14">
      <c r="A180" s="17">
        <f>'06'!A28</f>
        <v>41086</v>
      </c>
      <c r="B180" s="17" t="str">
        <f>'06'!B28</f>
        <v>Tu</v>
      </c>
      <c r="C180" s="18">
        <f>'06'!C28</f>
        <v>23.3</v>
      </c>
      <c r="H180" s="21">
        <f t="shared" si="2"/>
        <v>19.932394366197205</v>
      </c>
      <c r="I180" s="20">
        <v>40</v>
      </c>
      <c r="J180" s="20">
        <v>50</v>
      </c>
      <c r="M180" s="2">
        <v>17</v>
      </c>
      <c r="N180" s="22" t="s">
        <v>44</v>
      </c>
    </row>
    <row r="181" spans="1:14">
      <c r="A181" s="17">
        <f>'06'!A29</f>
        <v>41087</v>
      </c>
      <c r="B181" s="17" t="str">
        <f>'06'!B29</f>
        <v>W</v>
      </c>
      <c r="C181" s="18">
        <f>'06'!C29</f>
        <v>23.3</v>
      </c>
      <c r="H181" s="21">
        <f t="shared" si="2"/>
        <v>19.932394366197205</v>
      </c>
      <c r="I181" s="20">
        <v>40</v>
      </c>
      <c r="J181" s="20">
        <v>50</v>
      </c>
      <c r="M181" s="2">
        <v>13</v>
      </c>
      <c r="N181" s="22" t="s">
        <v>44</v>
      </c>
    </row>
    <row r="182" spans="1:14">
      <c r="A182" s="17">
        <f>'06'!A30</f>
        <v>41088</v>
      </c>
      <c r="B182" s="17" t="str">
        <f>'06'!B30</f>
        <v>Th</v>
      </c>
      <c r="C182" s="18"/>
      <c r="H182" s="21">
        <f t="shared" si="2"/>
        <v>19.932394366197205</v>
      </c>
      <c r="I182" s="20">
        <v>40</v>
      </c>
      <c r="J182" s="20">
        <v>50</v>
      </c>
      <c r="M182" s="2">
        <v>19</v>
      </c>
      <c r="N182" s="22" t="s">
        <v>44</v>
      </c>
    </row>
    <row r="183" spans="1:14">
      <c r="A183" s="17">
        <f>'06'!A31</f>
        <v>41089</v>
      </c>
      <c r="B183" s="17" t="str">
        <f>'06'!B31</f>
        <v>F</v>
      </c>
      <c r="C183" s="18">
        <f>'06'!C31</f>
        <v>31.1</v>
      </c>
      <c r="H183" s="21">
        <f t="shared" si="2"/>
        <v>19.932394366197205</v>
      </c>
      <c r="I183" s="20">
        <v>40</v>
      </c>
      <c r="J183" s="20">
        <v>50</v>
      </c>
      <c r="M183" s="2">
        <v>11</v>
      </c>
      <c r="N183" s="22" t="s">
        <v>44</v>
      </c>
    </row>
    <row r="184" spans="1:14">
      <c r="A184" s="17">
        <f>'06'!A32</f>
        <v>41090</v>
      </c>
      <c r="B184" s="17" t="str">
        <f>'06'!B32</f>
        <v>Sa</v>
      </c>
      <c r="C184" s="18">
        <f>'06'!C32</f>
        <v>14.6</v>
      </c>
      <c r="H184" s="21">
        <f t="shared" si="2"/>
        <v>19.932394366197205</v>
      </c>
      <c r="I184" s="20">
        <v>40</v>
      </c>
      <c r="J184" s="20">
        <v>50</v>
      </c>
      <c r="M184" s="2">
        <v>9</v>
      </c>
      <c r="N184" s="22" t="s">
        <v>44</v>
      </c>
    </row>
    <row r="185" spans="1:14">
      <c r="A185" s="17">
        <f>'07'!A3</f>
        <v>41091</v>
      </c>
      <c r="B185" s="17" t="str">
        <f>'07'!B3</f>
        <v>Su</v>
      </c>
      <c r="C185" s="18">
        <f>'07'!C3</f>
        <v>13.3</v>
      </c>
      <c r="H185" s="21">
        <f t="shared" si="2"/>
        <v>19.932394366197205</v>
      </c>
      <c r="I185" s="20">
        <v>40</v>
      </c>
      <c r="J185" s="20">
        <v>50</v>
      </c>
      <c r="M185" s="2">
        <v>9</v>
      </c>
      <c r="N185" s="22" t="s">
        <v>44</v>
      </c>
    </row>
    <row r="186" spans="1:14">
      <c r="A186" s="17">
        <f>'07'!A4</f>
        <v>41092</v>
      </c>
      <c r="B186" s="17" t="str">
        <f>'07'!B4</f>
        <v>M</v>
      </c>
      <c r="C186" s="18">
        <f>'07'!C4</f>
        <v>31.3</v>
      </c>
      <c r="H186" s="21">
        <f t="shared" si="2"/>
        <v>19.932394366197205</v>
      </c>
      <c r="I186" s="20">
        <v>40</v>
      </c>
      <c r="J186" s="20">
        <v>50</v>
      </c>
      <c r="M186" s="2">
        <v>9</v>
      </c>
      <c r="N186" s="22" t="s">
        <v>44</v>
      </c>
    </row>
    <row r="187" spans="1:14">
      <c r="A187" s="17">
        <f>'07'!A5</f>
        <v>41093</v>
      </c>
      <c r="B187" s="17" t="str">
        <f>'07'!B5</f>
        <v>Tu</v>
      </c>
      <c r="C187" s="18">
        <f>'07'!C5</f>
        <v>22.9</v>
      </c>
      <c r="H187" s="21">
        <f t="shared" si="2"/>
        <v>19.932394366197205</v>
      </c>
      <c r="I187" s="20">
        <v>40</v>
      </c>
      <c r="J187" s="20">
        <v>50</v>
      </c>
      <c r="N187" s="22" t="s">
        <v>45</v>
      </c>
    </row>
    <row r="188" spans="1:14">
      <c r="A188" s="17">
        <f>'07'!A6</f>
        <v>41094</v>
      </c>
      <c r="B188" s="17" t="str">
        <f>'07'!B6</f>
        <v>W</v>
      </c>
      <c r="C188" s="18">
        <f>'07'!C6</f>
        <v>22.1</v>
      </c>
      <c r="H188" s="21">
        <f t="shared" si="2"/>
        <v>19.932394366197205</v>
      </c>
      <c r="I188" s="20">
        <v>40</v>
      </c>
      <c r="J188" s="20">
        <v>50</v>
      </c>
      <c r="N188" s="22" t="s">
        <v>45</v>
      </c>
    </row>
    <row r="189" spans="1:14">
      <c r="A189" s="17">
        <f>'07'!A7</f>
        <v>41095</v>
      </c>
      <c r="B189" s="17" t="str">
        <f>'07'!B7</f>
        <v>Th</v>
      </c>
      <c r="C189" s="18">
        <f>'07'!C7</f>
        <v>20.8</v>
      </c>
      <c r="H189" s="21">
        <f t="shared" si="2"/>
        <v>19.932394366197205</v>
      </c>
      <c r="I189" s="20">
        <v>40</v>
      </c>
      <c r="J189" s="20">
        <v>50</v>
      </c>
      <c r="M189" s="2">
        <v>13</v>
      </c>
      <c r="N189" s="22" t="s">
        <v>44</v>
      </c>
    </row>
    <row r="190" spans="1:14">
      <c r="A190" s="17">
        <f>'07'!A8</f>
        <v>41096</v>
      </c>
      <c r="B190" s="17" t="str">
        <f>'07'!B8</f>
        <v>F</v>
      </c>
      <c r="C190" s="18">
        <f>'07'!C8</f>
        <v>22.1</v>
      </c>
      <c r="H190" s="21">
        <f t="shared" si="2"/>
        <v>19.932394366197205</v>
      </c>
      <c r="I190" s="20">
        <v>40</v>
      </c>
      <c r="J190" s="20">
        <v>50</v>
      </c>
      <c r="M190" s="2">
        <v>19</v>
      </c>
      <c r="N190" s="22" t="s">
        <v>44</v>
      </c>
    </row>
    <row r="191" spans="1:14">
      <c r="A191" s="17">
        <f>'07'!A9</f>
        <v>41097</v>
      </c>
      <c r="B191" s="17" t="str">
        <f>'07'!B9</f>
        <v>Sa</v>
      </c>
      <c r="C191" s="18">
        <f>'07'!C9</f>
        <v>11.3</v>
      </c>
      <c r="H191" s="21">
        <f t="shared" si="2"/>
        <v>19.932394366197205</v>
      </c>
      <c r="I191" s="20">
        <v>40</v>
      </c>
      <c r="J191" s="20">
        <v>50</v>
      </c>
      <c r="M191" s="2">
        <v>11</v>
      </c>
      <c r="N191" s="22" t="s">
        <v>44</v>
      </c>
    </row>
    <row r="192" spans="1:14">
      <c r="A192" s="17">
        <f>'07'!A10</f>
        <v>41098</v>
      </c>
      <c r="B192" s="17" t="str">
        <f>'07'!B10</f>
        <v>Su</v>
      </c>
      <c r="C192" s="18">
        <f>'07'!C10</f>
        <v>16.600000000000001</v>
      </c>
      <c r="H192" s="21">
        <f t="shared" si="2"/>
        <v>19.932394366197205</v>
      </c>
      <c r="I192" s="20">
        <v>40</v>
      </c>
      <c r="J192" s="20">
        <v>50</v>
      </c>
      <c r="M192" s="2">
        <v>17</v>
      </c>
      <c r="N192" s="22" t="s">
        <v>44</v>
      </c>
    </row>
    <row r="193" spans="1:14">
      <c r="A193" s="17">
        <f>'07'!A11</f>
        <v>41099</v>
      </c>
      <c r="B193" s="17" t="str">
        <f>'07'!B11</f>
        <v>M</v>
      </c>
      <c r="C193" s="18">
        <f>'07'!C11</f>
        <v>15.8</v>
      </c>
      <c r="H193" s="21">
        <f t="shared" si="2"/>
        <v>19.932394366197205</v>
      </c>
      <c r="I193" s="20">
        <v>40</v>
      </c>
      <c r="J193" s="20">
        <v>50</v>
      </c>
      <c r="M193" s="2">
        <v>11</v>
      </c>
      <c r="N193" s="22" t="s">
        <v>44</v>
      </c>
    </row>
    <row r="194" spans="1:14">
      <c r="A194" s="17">
        <f>'07'!A12</f>
        <v>41100</v>
      </c>
      <c r="B194" s="17" t="str">
        <f>'07'!B12</f>
        <v>Tu</v>
      </c>
      <c r="C194" s="18">
        <f>'07'!C12</f>
        <v>15.4</v>
      </c>
      <c r="H194" s="21">
        <f t="shared" si="2"/>
        <v>19.932394366197205</v>
      </c>
      <c r="I194" s="20">
        <v>40</v>
      </c>
      <c r="J194" s="20">
        <v>50</v>
      </c>
      <c r="M194" s="2">
        <v>14</v>
      </c>
      <c r="N194" s="22" t="s">
        <v>44</v>
      </c>
    </row>
    <row r="195" spans="1:14">
      <c r="A195" s="17">
        <f>'07'!A13</f>
        <v>41101</v>
      </c>
      <c r="B195" s="17" t="str">
        <f>'07'!B13</f>
        <v>W</v>
      </c>
      <c r="C195" s="18">
        <f>'07'!C13</f>
        <v>12.4</v>
      </c>
      <c r="H195" s="21">
        <f t="shared" si="2"/>
        <v>19.932394366197205</v>
      </c>
      <c r="I195" s="20">
        <v>40</v>
      </c>
      <c r="J195" s="20">
        <v>50</v>
      </c>
      <c r="M195" s="2">
        <v>10</v>
      </c>
      <c r="N195" s="22" t="s">
        <v>44</v>
      </c>
    </row>
    <row r="196" spans="1:14">
      <c r="A196" s="17">
        <f>'07'!A14</f>
        <v>41102</v>
      </c>
      <c r="B196" s="17" t="str">
        <f>'07'!B14</f>
        <v>Th</v>
      </c>
      <c r="C196" s="18">
        <f>'07'!C14</f>
        <v>15.4</v>
      </c>
      <c r="H196" s="21">
        <f t="shared" ref="H196:H259" si="3">$F$6</f>
        <v>19.932394366197205</v>
      </c>
      <c r="I196" s="20">
        <v>40</v>
      </c>
      <c r="J196" s="20">
        <v>50</v>
      </c>
      <c r="M196" s="2">
        <v>8</v>
      </c>
      <c r="N196" s="22" t="s">
        <v>44</v>
      </c>
    </row>
    <row r="197" spans="1:14">
      <c r="A197" s="17">
        <f>'07'!A15</f>
        <v>41103</v>
      </c>
      <c r="B197" s="17" t="str">
        <f>'07'!B15</f>
        <v>F</v>
      </c>
      <c r="C197" s="18">
        <f>'07'!C15</f>
        <v>10</v>
      </c>
      <c r="H197" s="21">
        <f t="shared" si="3"/>
        <v>19.932394366197205</v>
      </c>
      <c r="I197" s="20">
        <v>40</v>
      </c>
      <c r="J197" s="20">
        <v>50</v>
      </c>
      <c r="M197" s="2">
        <v>10</v>
      </c>
      <c r="N197" s="22" t="s">
        <v>44</v>
      </c>
    </row>
    <row r="198" spans="1:14">
      <c r="A198" s="17">
        <f>'07'!A16</f>
        <v>41104</v>
      </c>
      <c r="B198" s="17" t="str">
        <f>'07'!B16</f>
        <v>Sa</v>
      </c>
      <c r="C198" s="18">
        <f>'07'!C16</f>
        <v>10.4</v>
      </c>
      <c r="H198" s="21">
        <f t="shared" si="3"/>
        <v>19.932394366197205</v>
      </c>
      <c r="I198" s="20">
        <v>40</v>
      </c>
      <c r="J198" s="20">
        <v>50</v>
      </c>
      <c r="M198" s="2">
        <v>11</v>
      </c>
      <c r="N198" s="22" t="s">
        <v>44</v>
      </c>
    </row>
    <row r="199" spans="1:14">
      <c r="A199" s="17">
        <f>'07'!A17</f>
        <v>41105</v>
      </c>
      <c r="B199" s="17" t="str">
        <f>'07'!B17</f>
        <v>Su</v>
      </c>
      <c r="C199" s="18">
        <f>'07'!C17</f>
        <v>11.7</v>
      </c>
      <c r="H199" s="21">
        <f t="shared" si="3"/>
        <v>19.932394366197205</v>
      </c>
      <c r="I199" s="20">
        <v>40</v>
      </c>
      <c r="J199" s="20">
        <v>50</v>
      </c>
      <c r="M199" s="2">
        <v>9</v>
      </c>
      <c r="N199" s="22" t="s">
        <v>44</v>
      </c>
    </row>
    <row r="200" spans="1:14">
      <c r="A200" s="17">
        <f>'07'!A18</f>
        <v>41106</v>
      </c>
      <c r="B200" s="17" t="str">
        <f>'07'!B18</f>
        <v>M</v>
      </c>
      <c r="C200" s="18">
        <f>'07'!C18</f>
        <v>13.8</v>
      </c>
      <c r="H200" s="21">
        <f t="shared" si="3"/>
        <v>19.932394366197205</v>
      </c>
      <c r="I200" s="20">
        <v>40</v>
      </c>
      <c r="J200" s="20">
        <v>50</v>
      </c>
      <c r="N200" s="22" t="s">
        <v>45</v>
      </c>
    </row>
    <row r="201" spans="1:14">
      <c r="A201" s="17">
        <f>'07'!A19</f>
        <v>41107</v>
      </c>
      <c r="B201" s="17" t="str">
        <f>'07'!B19</f>
        <v>Tu</v>
      </c>
      <c r="C201" s="18">
        <f>'07'!C19</f>
        <v>12.1</v>
      </c>
      <c r="H201" s="21">
        <f t="shared" si="3"/>
        <v>19.932394366197205</v>
      </c>
      <c r="I201" s="20">
        <v>40</v>
      </c>
      <c r="J201" s="20">
        <v>50</v>
      </c>
      <c r="N201" s="22" t="s">
        <v>45</v>
      </c>
    </row>
    <row r="202" spans="1:14">
      <c r="A202" s="17">
        <f>'07'!A20</f>
        <v>41108</v>
      </c>
      <c r="B202" s="17" t="str">
        <f>'07'!B20</f>
        <v>W</v>
      </c>
      <c r="C202" s="18">
        <f>'07'!C20</f>
        <v>8.8000000000000007</v>
      </c>
      <c r="H202" s="21">
        <f t="shared" si="3"/>
        <v>19.932394366197205</v>
      </c>
      <c r="I202" s="20">
        <v>40</v>
      </c>
      <c r="J202" s="20">
        <v>50</v>
      </c>
      <c r="M202" s="2">
        <v>8</v>
      </c>
      <c r="N202" s="22" t="s">
        <v>44</v>
      </c>
    </row>
    <row r="203" spans="1:14">
      <c r="A203" s="17">
        <f>'07'!A21</f>
        <v>41109</v>
      </c>
      <c r="B203" s="17" t="str">
        <f>'07'!B21</f>
        <v>Th</v>
      </c>
      <c r="C203" s="18">
        <f>'07'!C21</f>
        <v>10</v>
      </c>
      <c r="H203" s="21">
        <f t="shared" si="3"/>
        <v>19.932394366197205</v>
      </c>
      <c r="I203" s="20">
        <v>40</v>
      </c>
      <c r="J203" s="20">
        <v>50</v>
      </c>
      <c r="M203" s="2">
        <v>10</v>
      </c>
      <c r="N203" s="22" t="s">
        <v>44</v>
      </c>
    </row>
    <row r="204" spans="1:14">
      <c r="A204" s="17">
        <f>'07'!A22</f>
        <v>41110</v>
      </c>
      <c r="B204" s="17" t="str">
        <f>'07'!B22</f>
        <v>F</v>
      </c>
      <c r="C204" s="18">
        <f>'07'!C22</f>
        <v>17</v>
      </c>
      <c r="H204" s="21">
        <f t="shared" si="3"/>
        <v>19.932394366197205</v>
      </c>
      <c r="I204" s="20">
        <v>40</v>
      </c>
      <c r="J204" s="20">
        <v>50</v>
      </c>
      <c r="M204" s="2">
        <v>14</v>
      </c>
      <c r="N204" s="22" t="s">
        <v>44</v>
      </c>
    </row>
    <row r="205" spans="1:14">
      <c r="A205" s="17">
        <f>'07'!A23</f>
        <v>41111</v>
      </c>
      <c r="B205" s="17" t="str">
        <f>'07'!B23</f>
        <v>Sa</v>
      </c>
      <c r="C205" s="18">
        <f>'07'!C23</f>
        <v>11.7</v>
      </c>
      <c r="H205" s="21">
        <f t="shared" si="3"/>
        <v>19.932394366197205</v>
      </c>
      <c r="I205" s="20">
        <v>40</v>
      </c>
      <c r="J205" s="20">
        <v>50</v>
      </c>
      <c r="M205" s="2">
        <v>17</v>
      </c>
      <c r="N205" s="22" t="s">
        <v>44</v>
      </c>
    </row>
    <row r="206" spans="1:14">
      <c r="A206" s="17">
        <f>'07'!A24</f>
        <v>41112</v>
      </c>
      <c r="B206" s="17" t="str">
        <f>'07'!B24</f>
        <v>Su</v>
      </c>
      <c r="C206" s="18">
        <f>'07'!C24</f>
        <v>15.4</v>
      </c>
      <c r="H206" s="21">
        <f t="shared" si="3"/>
        <v>19.932394366197205</v>
      </c>
      <c r="I206" s="20">
        <v>40</v>
      </c>
      <c r="J206" s="20">
        <v>50</v>
      </c>
      <c r="M206" s="2">
        <v>16</v>
      </c>
      <c r="N206" s="22" t="s">
        <v>44</v>
      </c>
    </row>
    <row r="207" spans="1:14">
      <c r="A207" s="17">
        <f>'07'!A25</f>
        <v>41113</v>
      </c>
      <c r="B207" s="17" t="str">
        <f>'07'!B25</f>
        <v>M</v>
      </c>
      <c r="C207" s="18">
        <f>'07'!C25</f>
        <v>32.9</v>
      </c>
      <c r="H207" s="21">
        <f t="shared" si="3"/>
        <v>19.932394366197205</v>
      </c>
      <c r="I207" s="20">
        <v>40</v>
      </c>
      <c r="J207" s="20">
        <v>50</v>
      </c>
      <c r="M207" s="2">
        <v>15</v>
      </c>
      <c r="N207" s="22" t="s">
        <v>44</v>
      </c>
    </row>
    <row r="208" spans="1:14">
      <c r="A208" s="17">
        <f>'07'!A26</f>
        <v>41114</v>
      </c>
      <c r="B208" s="17" t="str">
        <f>'07'!B26</f>
        <v>Tu</v>
      </c>
      <c r="C208" s="18">
        <f>'07'!C26</f>
        <v>24.2</v>
      </c>
      <c r="H208" s="21">
        <f t="shared" si="3"/>
        <v>19.932394366197205</v>
      </c>
      <c r="I208" s="20">
        <v>40</v>
      </c>
      <c r="J208" s="20">
        <v>50</v>
      </c>
      <c r="M208" s="2">
        <v>18</v>
      </c>
      <c r="N208" s="22" t="s">
        <v>44</v>
      </c>
    </row>
    <row r="209" spans="1:14">
      <c r="A209" s="17">
        <f>'07'!A27</f>
        <v>41115</v>
      </c>
      <c r="B209" s="17" t="str">
        <f>'07'!B27</f>
        <v>W</v>
      </c>
      <c r="C209" s="18">
        <f>'07'!C27</f>
        <v>20.399999999999999</v>
      </c>
      <c r="H209" s="21">
        <f t="shared" si="3"/>
        <v>19.932394366197205</v>
      </c>
      <c r="I209" s="20">
        <v>40</v>
      </c>
      <c r="J209" s="20">
        <v>50</v>
      </c>
      <c r="M209" s="2">
        <v>21</v>
      </c>
      <c r="N209" s="22" t="s">
        <v>44</v>
      </c>
    </row>
    <row r="210" spans="1:14">
      <c r="A210" s="17">
        <f>'07'!A28</f>
        <v>41116</v>
      </c>
      <c r="B210" s="17" t="str">
        <f>'07'!B28</f>
        <v>Th</v>
      </c>
      <c r="C210" s="18">
        <f>'07'!C28</f>
        <v>21.3</v>
      </c>
      <c r="H210" s="21">
        <f t="shared" si="3"/>
        <v>19.932394366197205</v>
      </c>
      <c r="I210" s="20">
        <v>40</v>
      </c>
      <c r="J210" s="20">
        <v>50</v>
      </c>
      <c r="M210" s="2">
        <v>25</v>
      </c>
      <c r="N210" s="22" t="s">
        <v>44</v>
      </c>
    </row>
    <row r="211" spans="1:14">
      <c r="A211" s="17">
        <f>'07'!A29</f>
        <v>41117</v>
      </c>
      <c r="B211" s="17" t="str">
        <f>'07'!B29</f>
        <v>F</v>
      </c>
      <c r="C211" s="18">
        <f>'07'!C29</f>
        <v>18.3</v>
      </c>
      <c r="H211" s="21">
        <f t="shared" si="3"/>
        <v>19.932394366197205</v>
      </c>
      <c r="I211" s="20">
        <v>40</v>
      </c>
      <c r="J211" s="20">
        <v>50</v>
      </c>
      <c r="M211" s="2">
        <v>24</v>
      </c>
      <c r="N211" s="22" t="s">
        <v>44</v>
      </c>
    </row>
    <row r="212" spans="1:14">
      <c r="A212" s="17">
        <f>'07'!A30</f>
        <v>41118</v>
      </c>
      <c r="B212" s="17" t="str">
        <f>'07'!B30</f>
        <v>Sa</v>
      </c>
      <c r="C212" s="18"/>
      <c r="H212" s="21">
        <f t="shared" si="3"/>
        <v>19.932394366197205</v>
      </c>
      <c r="I212" s="20">
        <v>40</v>
      </c>
      <c r="J212" s="20">
        <v>50</v>
      </c>
      <c r="M212" s="2">
        <v>12</v>
      </c>
      <c r="N212" s="22" t="s">
        <v>44</v>
      </c>
    </row>
    <row r="213" spans="1:14">
      <c r="A213" s="17">
        <f>'07'!A31</f>
        <v>41119</v>
      </c>
      <c r="B213" s="17" t="str">
        <f>'07'!B31</f>
        <v>Su</v>
      </c>
      <c r="C213" s="18"/>
      <c r="H213" s="21">
        <f t="shared" si="3"/>
        <v>19.932394366197205</v>
      </c>
      <c r="I213" s="20">
        <v>40</v>
      </c>
      <c r="J213" s="20">
        <v>50</v>
      </c>
      <c r="M213" s="2">
        <v>9</v>
      </c>
      <c r="N213" s="22" t="s">
        <v>44</v>
      </c>
    </row>
    <row r="214" spans="1:14">
      <c r="A214" s="17">
        <f>'07'!A32</f>
        <v>41120</v>
      </c>
      <c r="B214" s="17" t="str">
        <f>'07'!B32</f>
        <v>M</v>
      </c>
      <c r="C214" s="18"/>
      <c r="H214" s="21">
        <f t="shared" si="3"/>
        <v>19.932394366197205</v>
      </c>
      <c r="I214" s="20">
        <v>40</v>
      </c>
      <c r="J214" s="20">
        <v>50</v>
      </c>
      <c r="M214" s="2">
        <v>10</v>
      </c>
      <c r="N214" s="22" t="s">
        <v>44</v>
      </c>
    </row>
    <row r="215" spans="1:14">
      <c r="A215" s="17">
        <f>'07'!A33</f>
        <v>41121</v>
      </c>
      <c r="B215" s="17" t="str">
        <f>'07'!B33</f>
        <v>Tu</v>
      </c>
      <c r="C215" s="18">
        <f>'07'!C33</f>
        <v>13.8</v>
      </c>
      <c r="H215" s="21">
        <f t="shared" si="3"/>
        <v>19.932394366197205</v>
      </c>
      <c r="I215" s="20">
        <v>40</v>
      </c>
      <c r="J215" s="20">
        <v>50</v>
      </c>
      <c r="M215" s="2">
        <v>13</v>
      </c>
      <c r="N215" s="22" t="s">
        <v>44</v>
      </c>
    </row>
    <row r="216" spans="1:14">
      <c r="A216" s="17">
        <f>'08'!A3</f>
        <v>41122</v>
      </c>
      <c r="B216" s="17" t="str">
        <f>'08'!B3</f>
        <v>W</v>
      </c>
      <c r="C216" s="18">
        <f>'08'!C3</f>
        <v>30.4</v>
      </c>
      <c r="H216" s="21">
        <f t="shared" si="3"/>
        <v>19.932394366197205</v>
      </c>
      <c r="I216" s="20">
        <v>40</v>
      </c>
      <c r="J216" s="20">
        <v>50</v>
      </c>
      <c r="N216" s="22" t="s">
        <v>45</v>
      </c>
    </row>
    <row r="217" spans="1:14">
      <c r="A217" s="17">
        <f>'08'!A4</f>
        <v>41123</v>
      </c>
      <c r="B217" s="17" t="str">
        <f>'08'!B4</f>
        <v>Th</v>
      </c>
      <c r="C217" s="18">
        <f>'08'!C4</f>
        <v>31.7</v>
      </c>
      <c r="H217" s="21">
        <f t="shared" si="3"/>
        <v>19.932394366197205</v>
      </c>
      <c r="I217" s="20">
        <v>40</v>
      </c>
      <c r="J217" s="20">
        <v>50</v>
      </c>
      <c r="N217" s="22" t="s">
        <v>45</v>
      </c>
    </row>
    <row r="218" spans="1:14">
      <c r="A218" s="17">
        <f>'08'!A5</f>
        <v>41124</v>
      </c>
      <c r="B218" s="17" t="str">
        <f>'08'!B5</f>
        <v>F</v>
      </c>
      <c r="C218" s="18">
        <f>'08'!C5</f>
        <v>38.799999999999997</v>
      </c>
      <c r="H218" s="21">
        <f t="shared" si="3"/>
        <v>19.932394366197205</v>
      </c>
      <c r="I218" s="20">
        <v>40</v>
      </c>
      <c r="J218" s="20">
        <v>50</v>
      </c>
      <c r="M218" s="2">
        <v>14</v>
      </c>
      <c r="N218" s="22" t="s">
        <v>44</v>
      </c>
    </row>
    <row r="219" spans="1:14">
      <c r="A219" s="17">
        <f>'08'!A6</f>
        <v>41125</v>
      </c>
      <c r="B219" s="17" t="str">
        <f>'08'!B6</f>
        <v>Sa</v>
      </c>
      <c r="C219" s="18">
        <f>'08'!C6</f>
        <v>30.8</v>
      </c>
      <c r="H219" s="21">
        <f t="shared" si="3"/>
        <v>19.932394366197205</v>
      </c>
      <c r="I219" s="20">
        <v>40</v>
      </c>
      <c r="J219" s="20">
        <v>50</v>
      </c>
      <c r="M219" s="2">
        <v>14</v>
      </c>
      <c r="N219" s="22" t="s">
        <v>44</v>
      </c>
    </row>
    <row r="220" spans="1:14">
      <c r="A220" s="17">
        <f>'08'!A7</f>
        <v>41126</v>
      </c>
      <c r="B220" s="17" t="str">
        <f>'08'!B7</f>
        <v>Su</v>
      </c>
      <c r="C220" s="18">
        <f>'08'!C7</f>
        <v>20</v>
      </c>
      <c r="H220" s="21">
        <f t="shared" si="3"/>
        <v>19.932394366197205</v>
      </c>
      <c r="I220" s="20">
        <v>40</v>
      </c>
      <c r="J220" s="20">
        <v>50</v>
      </c>
      <c r="M220" s="2">
        <v>14</v>
      </c>
      <c r="N220" s="22" t="s">
        <v>44</v>
      </c>
    </row>
    <row r="221" spans="1:14">
      <c r="A221" s="17">
        <f>'08'!A8</f>
        <v>41127</v>
      </c>
      <c r="B221" s="17" t="str">
        <f>'08'!B8</f>
        <v>M</v>
      </c>
      <c r="C221" s="18">
        <f>'08'!C8</f>
        <v>18.3</v>
      </c>
      <c r="H221" s="21">
        <f t="shared" si="3"/>
        <v>19.932394366197205</v>
      </c>
      <c r="I221" s="20">
        <v>40</v>
      </c>
      <c r="J221" s="20">
        <v>50</v>
      </c>
      <c r="M221" s="2">
        <v>15</v>
      </c>
      <c r="N221" s="22" t="s">
        <v>44</v>
      </c>
    </row>
    <row r="222" spans="1:14">
      <c r="A222" s="17">
        <f>'08'!A9</f>
        <v>41128</v>
      </c>
      <c r="B222" s="17" t="str">
        <f>'08'!B9</f>
        <v>Tu</v>
      </c>
      <c r="C222" s="18">
        <f>'08'!C9</f>
        <v>14.6</v>
      </c>
      <c r="H222" s="21">
        <f t="shared" si="3"/>
        <v>19.932394366197205</v>
      </c>
      <c r="I222" s="20">
        <v>40</v>
      </c>
      <c r="J222" s="20">
        <v>50</v>
      </c>
      <c r="M222" s="2">
        <v>9</v>
      </c>
      <c r="N222" s="22" t="s">
        <v>44</v>
      </c>
    </row>
    <row r="223" spans="1:14">
      <c r="A223" s="17">
        <f>'08'!A10</f>
        <v>41129</v>
      </c>
      <c r="B223" s="17" t="str">
        <f>'08'!B10</f>
        <v>W</v>
      </c>
      <c r="C223" s="18">
        <f>'08'!C10</f>
        <v>12.7</v>
      </c>
      <c r="H223" s="21">
        <f t="shared" si="3"/>
        <v>19.932394366197205</v>
      </c>
      <c r="I223" s="20">
        <v>40</v>
      </c>
      <c r="J223" s="20">
        <v>50</v>
      </c>
      <c r="M223" s="2">
        <v>14</v>
      </c>
      <c r="N223" s="22" t="s">
        <v>44</v>
      </c>
    </row>
    <row r="224" spans="1:14">
      <c r="A224" s="17">
        <f>'08'!A11</f>
        <v>41130</v>
      </c>
      <c r="B224" s="17" t="str">
        <f>'08'!B11</f>
        <v>Th</v>
      </c>
      <c r="C224" s="18">
        <f>'08'!C11</f>
        <v>13.8</v>
      </c>
      <c r="H224" s="21">
        <f t="shared" si="3"/>
        <v>19.932394366197205</v>
      </c>
      <c r="I224" s="20">
        <v>40</v>
      </c>
      <c r="J224" s="20">
        <v>50</v>
      </c>
      <c r="M224" s="2">
        <v>18</v>
      </c>
      <c r="N224" s="22" t="s">
        <v>44</v>
      </c>
    </row>
    <row r="225" spans="1:14">
      <c r="A225" s="17">
        <f>'08'!A12</f>
        <v>41131</v>
      </c>
      <c r="B225" s="17" t="str">
        <f>'08'!B12</f>
        <v>F</v>
      </c>
      <c r="C225" s="18">
        <f>'08'!C12</f>
        <v>21.3</v>
      </c>
      <c r="H225" s="21">
        <f t="shared" si="3"/>
        <v>19.932394366197205</v>
      </c>
      <c r="I225" s="20">
        <v>40</v>
      </c>
      <c r="J225" s="20">
        <v>50</v>
      </c>
      <c r="M225" s="2">
        <v>23</v>
      </c>
      <c r="N225" s="22" t="s">
        <v>44</v>
      </c>
    </row>
    <row r="226" spans="1:14">
      <c r="A226" s="17">
        <f>'08'!A13</f>
        <v>41132</v>
      </c>
      <c r="B226" s="17" t="str">
        <f>'08'!B13</f>
        <v>Sa</v>
      </c>
      <c r="C226" s="18">
        <f>'08'!C13</f>
        <v>30.4</v>
      </c>
      <c r="H226" s="21">
        <f t="shared" si="3"/>
        <v>19.932394366197205</v>
      </c>
      <c r="I226" s="20">
        <v>40</v>
      </c>
      <c r="J226" s="20">
        <v>50</v>
      </c>
      <c r="M226" s="2">
        <v>25</v>
      </c>
      <c r="N226" s="22" t="s">
        <v>44</v>
      </c>
    </row>
    <row r="227" spans="1:14">
      <c r="A227" s="17">
        <f>'08'!A14</f>
        <v>41133</v>
      </c>
      <c r="B227" s="17" t="str">
        <f>'08'!B14</f>
        <v>Su</v>
      </c>
      <c r="C227" s="18">
        <f>'08'!C14</f>
        <v>33.799999999999997</v>
      </c>
      <c r="H227" s="21">
        <f t="shared" si="3"/>
        <v>19.932394366197205</v>
      </c>
      <c r="I227" s="20">
        <v>40</v>
      </c>
      <c r="J227" s="20">
        <v>50</v>
      </c>
      <c r="M227" s="2">
        <v>25</v>
      </c>
      <c r="N227" s="22" t="s">
        <v>44</v>
      </c>
    </row>
    <row r="228" spans="1:14">
      <c r="A228" s="17">
        <f>'08'!A15</f>
        <v>41134</v>
      </c>
      <c r="B228" s="17" t="str">
        <f>'08'!B15</f>
        <v>M</v>
      </c>
      <c r="C228" s="18">
        <f>'08'!C15</f>
        <v>39.6</v>
      </c>
      <c r="H228" s="21">
        <f t="shared" si="3"/>
        <v>19.932394366197205</v>
      </c>
      <c r="I228" s="20">
        <v>40</v>
      </c>
      <c r="J228" s="20">
        <v>50</v>
      </c>
      <c r="M228" s="2">
        <v>12</v>
      </c>
      <c r="N228" s="22" t="s">
        <v>44</v>
      </c>
    </row>
    <row r="229" spans="1:14">
      <c r="A229" s="17">
        <f>'08'!A16</f>
        <v>41135</v>
      </c>
      <c r="B229" s="17" t="str">
        <f>'08'!B16</f>
        <v>Tu</v>
      </c>
      <c r="C229" s="18">
        <f>'08'!C16</f>
        <v>30.2</v>
      </c>
      <c r="H229" s="21">
        <f t="shared" si="3"/>
        <v>19.932394366197205</v>
      </c>
      <c r="I229" s="20">
        <v>40</v>
      </c>
      <c r="J229" s="20">
        <v>50</v>
      </c>
      <c r="M229" s="2">
        <v>14</v>
      </c>
      <c r="N229" s="22" t="s">
        <v>44</v>
      </c>
    </row>
    <row r="230" spans="1:14">
      <c r="A230" s="17">
        <f>'08'!A17</f>
        <v>41136</v>
      </c>
      <c r="B230" s="17" t="str">
        <f>'08'!B17</f>
        <v>W</v>
      </c>
      <c r="C230" s="18">
        <f>'08'!C17</f>
        <v>33.200000000000003</v>
      </c>
      <c r="H230" s="21">
        <f t="shared" si="3"/>
        <v>19.932394366197205</v>
      </c>
      <c r="I230" s="20">
        <v>40</v>
      </c>
      <c r="J230" s="20">
        <v>50</v>
      </c>
      <c r="M230" s="2">
        <v>22</v>
      </c>
      <c r="N230" s="22" t="s">
        <v>44</v>
      </c>
    </row>
    <row r="231" spans="1:14">
      <c r="A231" s="17">
        <f>'08'!A18</f>
        <v>41137</v>
      </c>
      <c r="B231" s="17" t="str">
        <f>'08'!B18</f>
        <v>Th</v>
      </c>
      <c r="C231" s="18">
        <f>'08'!C18</f>
        <v>37.5</v>
      </c>
      <c r="H231" s="21">
        <f t="shared" si="3"/>
        <v>19.932394366197205</v>
      </c>
      <c r="I231" s="20">
        <v>40</v>
      </c>
      <c r="J231" s="20">
        <v>50</v>
      </c>
      <c r="M231" s="2">
        <v>15</v>
      </c>
      <c r="N231" s="22" t="s">
        <v>44</v>
      </c>
    </row>
    <row r="232" spans="1:14">
      <c r="A232" s="17">
        <f>'08'!A19</f>
        <v>41138</v>
      </c>
      <c r="B232" s="17" t="str">
        <f>'08'!B19</f>
        <v>F</v>
      </c>
      <c r="C232" s="18">
        <f>'08'!C19</f>
        <v>30</v>
      </c>
      <c r="H232" s="21">
        <f t="shared" si="3"/>
        <v>19.932394366197205</v>
      </c>
      <c r="I232" s="20">
        <v>40</v>
      </c>
      <c r="J232" s="20">
        <v>50</v>
      </c>
      <c r="M232" s="2">
        <v>14</v>
      </c>
      <c r="N232" s="22" t="s">
        <v>44</v>
      </c>
    </row>
    <row r="233" spans="1:14">
      <c r="A233" s="17">
        <f>'08'!A20</f>
        <v>41139</v>
      </c>
      <c r="B233" s="17" t="str">
        <f>'08'!B20</f>
        <v>Sa</v>
      </c>
      <c r="C233" s="18">
        <f>'08'!C20</f>
        <v>20</v>
      </c>
      <c r="H233" s="21">
        <f t="shared" si="3"/>
        <v>19.932394366197205</v>
      </c>
      <c r="I233" s="20">
        <v>40</v>
      </c>
      <c r="J233" s="20">
        <v>50</v>
      </c>
      <c r="M233" s="2">
        <v>17</v>
      </c>
      <c r="N233" s="22" t="s">
        <v>44</v>
      </c>
    </row>
    <row r="234" spans="1:14">
      <c r="A234" s="17">
        <f>'08'!A21</f>
        <v>41140</v>
      </c>
      <c r="B234" s="17" t="str">
        <f>'08'!B21</f>
        <v>Su</v>
      </c>
      <c r="C234" s="18">
        <f>'08'!C21</f>
        <v>19.100000000000001</v>
      </c>
      <c r="H234" s="21">
        <f t="shared" si="3"/>
        <v>19.932394366197205</v>
      </c>
      <c r="I234" s="20">
        <v>40</v>
      </c>
      <c r="J234" s="20">
        <v>50</v>
      </c>
      <c r="M234" s="2">
        <v>17</v>
      </c>
      <c r="N234" s="22" t="s">
        <v>44</v>
      </c>
    </row>
    <row r="235" spans="1:14">
      <c r="A235" s="17">
        <f>'08'!A22</f>
        <v>41141</v>
      </c>
      <c r="B235" s="17" t="str">
        <f>'08'!B22</f>
        <v>M</v>
      </c>
      <c r="C235" s="18">
        <f>'08'!C22</f>
        <v>23.3</v>
      </c>
      <c r="H235" s="21">
        <f t="shared" si="3"/>
        <v>19.932394366197205</v>
      </c>
      <c r="I235" s="20">
        <v>40</v>
      </c>
      <c r="J235" s="20">
        <v>50</v>
      </c>
      <c r="M235" s="2">
        <v>17</v>
      </c>
      <c r="N235" s="22" t="s">
        <v>44</v>
      </c>
    </row>
    <row r="236" spans="1:14">
      <c r="A236" s="17">
        <f>'08'!A23</f>
        <v>41142</v>
      </c>
      <c r="B236" s="17" t="str">
        <f>'08'!B23</f>
        <v>Tu</v>
      </c>
      <c r="C236" s="18">
        <f>'08'!C23</f>
        <v>32.9</v>
      </c>
      <c r="H236" s="21">
        <f t="shared" si="3"/>
        <v>19.932394366197205</v>
      </c>
      <c r="I236" s="20">
        <v>40</v>
      </c>
      <c r="J236" s="20">
        <v>50</v>
      </c>
      <c r="M236" s="2">
        <v>15</v>
      </c>
      <c r="N236" s="22" t="s">
        <v>44</v>
      </c>
    </row>
    <row r="237" spans="1:14">
      <c r="A237" s="17">
        <f>'08'!A24</f>
        <v>41143</v>
      </c>
      <c r="B237" s="17" t="str">
        <f>'08'!B24</f>
        <v>W</v>
      </c>
      <c r="C237" s="18">
        <f>'08'!C24</f>
        <v>17.5</v>
      </c>
      <c r="H237" s="21">
        <f t="shared" si="3"/>
        <v>19.932394366197205</v>
      </c>
      <c r="I237" s="20">
        <v>40</v>
      </c>
      <c r="J237" s="20">
        <v>50</v>
      </c>
      <c r="M237" s="2">
        <v>11</v>
      </c>
      <c r="N237" s="22" t="s">
        <v>44</v>
      </c>
    </row>
    <row r="238" spans="1:14">
      <c r="A238" s="17">
        <f>'08'!A25</f>
        <v>41144</v>
      </c>
      <c r="B238" s="17" t="str">
        <f>'08'!B25</f>
        <v>Th</v>
      </c>
      <c r="C238" s="18">
        <f>'08'!C25</f>
        <v>20.8</v>
      </c>
      <c r="H238" s="21">
        <f t="shared" si="3"/>
        <v>19.932394366197205</v>
      </c>
      <c r="I238" s="20">
        <v>40</v>
      </c>
      <c r="J238" s="20">
        <v>50</v>
      </c>
      <c r="M238" s="2">
        <v>15</v>
      </c>
      <c r="N238" s="22" t="s">
        <v>44</v>
      </c>
    </row>
    <row r="239" spans="1:14">
      <c r="A239" s="17">
        <f>'08'!A26</f>
        <v>41145</v>
      </c>
      <c r="B239" s="17" t="str">
        <f>'08'!B26</f>
        <v>F</v>
      </c>
      <c r="C239" s="18">
        <f>'08'!C26</f>
        <v>25.4</v>
      </c>
      <c r="H239" s="21">
        <f t="shared" si="3"/>
        <v>19.932394366197205</v>
      </c>
      <c r="I239" s="20">
        <v>40</v>
      </c>
      <c r="J239" s="20">
        <v>50</v>
      </c>
      <c r="N239" s="22" t="s">
        <v>45</v>
      </c>
    </row>
    <row r="240" spans="1:14">
      <c r="A240" s="17">
        <f>'08'!A27</f>
        <v>41146</v>
      </c>
      <c r="B240" s="17" t="str">
        <f>'08'!B27</f>
        <v>Sa</v>
      </c>
      <c r="C240" s="18">
        <f>'08'!C27</f>
        <v>16.2</v>
      </c>
      <c r="H240" s="21">
        <f t="shared" si="3"/>
        <v>19.932394366197205</v>
      </c>
      <c r="I240" s="20">
        <v>40</v>
      </c>
      <c r="J240" s="20">
        <v>50</v>
      </c>
      <c r="M240" s="2">
        <v>10</v>
      </c>
      <c r="N240" s="22" t="s">
        <v>44</v>
      </c>
    </row>
    <row r="241" spans="1:14">
      <c r="A241" s="17">
        <f>'08'!A28</f>
        <v>41147</v>
      </c>
      <c r="B241" s="17" t="str">
        <f>'08'!B28</f>
        <v>Su</v>
      </c>
      <c r="C241" s="18">
        <f>'08'!C28</f>
        <v>10.8</v>
      </c>
      <c r="H241" s="21">
        <f t="shared" si="3"/>
        <v>19.932394366197205</v>
      </c>
      <c r="I241" s="20">
        <v>40</v>
      </c>
      <c r="J241" s="20">
        <v>50</v>
      </c>
      <c r="M241" s="2">
        <v>10</v>
      </c>
      <c r="N241" s="22" t="s">
        <v>44</v>
      </c>
    </row>
    <row r="242" spans="1:14">
      <c r="A242" s="17">
        <f>'08'!A29</f>
        <v>41148</v>
      </c>
      <c r="B242" s="17" t="str">
        <f>'08'!B29</f>
        <v>M</v>
      </c>
      <c r="C242" s="18">
        <f>'08'!C29</f>
        <v>14.6</v>
      </c>
      <c r="H242" s="21">
        <f t="shared" si="3"/>
        <v>19.932394366197205</v>
      </c>
      <c r="I242" s="20">
        <v>40</v>
      </c>
      <c r="J242" s="20">
        <v>50</v>
      </c>
      <c r="M242" s="2">
        <v>11</v>
      </c>
      <c r="N242" s="22" t="s">
        <v>44</v>
      </c>
    </row>
    <row r="243" spans="1:14">
      <c r="A243" s="17">
        <f>'08'!A30</f>
        <v>41149</v>
      </c>
      <c r="B243" s="17" t="str">
        <f>'08'!B30</f>
        <v>Tu</v>
      </c>
      <c r="C243" s="18">
        <f>'08'!C30</f>
        <v>24.6</v>
      </c>
      <c r="H243" s="21">
        <f t="shared" si="3"/>
        <v>19.932394366197205</v>
      </c>
      <c r="I243" s="20">
        <v>40</v>
      </c>
      <c r="J243" s="20">
        <v>50</v>
      </c>
      <c r="M243" s="2">
        <v>12</v>
      </c>
      <c r="N243" s="22" t="s">
        <v>44</v>
      </c>
    </row>
    <row r="244" spans="1:14">
      <c r="A244" s="17">
        <f>'08'!A31</f>
        <v>41150</v>
      </c>
      <c r="B244" s="17" t="str">
        <f>'08'!B31</f>
        <v>W*</v>
      </c>
      <c r="C244" s="18"/>
      <c r="H244" s="21">
        <f t="shared" si="3"/>
        <v>19.932394366197205</v>
      </c>
      <c r="I244" s="20">
        <v>40</v>
      </c>
      <c r="J244" s="20">
        <v>50</v>
      </c>
      <c r="M244" s="2">
        <v>12</v>
      </c>
      <c r="N244" s="22" t="s">
        <v>44</v>
      </c>
    </row>
    <row r="245" spans="1:14">
      <c r="A245" s="17">
        <f>'08'!A32</f>
        <v>41151</v>
      </c>
      <c r="B245" s="17" t="str">
        <f>'08'!B32</f>
        <v>Th</v>
      </c>
      <c r="C245" s="18">
        <f>'08'!C32</f>
        <v>12</v>
      </c>
      <c r="H245" s="21">
        <f t="shared" si="3"/>
        <v>19.932394366197205</v>
      </c>
      <c r="I245" s="20">
        <v>40</v>
      </c>
      <c r="J245" s="20">
        <v>50</v>
      </c>
      <c r="M245" s="2">
        <v>13</v>
      </c>
      <c r="N245" s="22" t="s">
        <v>44</v>
      </c>
    </row>
    <row r="246" spans="1:14">
      <c r="A246" s="17">
        <f>'08'!A33</f>
        <v>41152</v>
      </c>
      <c r="B246" s="17" t="str">
        <f>'08'!B33</f>
        <v>F</v>
      </c>
      <c r="C246" s="18">
        <f>'08'!C33</f>
        <v>17.5</v>
      </c>
      <c r="H246" s="21">
        <f t="shared" si="3"/>
        <v>19.932394366197205</v>
      </c>
      <c r="I246" s="20">
        <v>40</v>
      </c>
      <c r="J246" s="20">
        <v>50</v>
      </c>
      <c r="M246" s="2">
        <v>13</v>
      </c>
      <c r="N246" s="22" t="s">
        <v>44</v>
      </c>
    </row>
    <row r="247" spans="1:14">
      <c r="A247" s="17">
        <f>'09'!A3</f>
        <v>41153</v>
      </c>
      <c r="B247" s="17" t="str">
        <f>'09'!B3</f>
        <v>Sa</v>
      </c>
      <c r="C247" s="18">
        <f>'09'!C3</f>
        <v>15.4</v>
      </c>
      <c r="H247" s="21">
        <f t="shared" si="3"/>
        <v>19.932394366197205</v>
      </c>
      <c r="I247" s="20">
        <v>40</v>
      </c>
      <c r="J247" s="20">
        <v>50</v>
      </c>
      <c r="M247" s="2">
        <v>13</v>
      </c>
      <c r="N247" s="22" t="s">
        <v>44</v>
      </c>
    </row>
    <row r="248" spans="1:14">
      <c r="A248" s="17">
        <f>'09'!A4</f>
        <v>41154</v>
      </c>
      <c r="B248" s="17" t="str">
        <f>'09'!B4</f>
        <v>Su</v>
      </c>
      <c r="C248" s="18">
        <f>'09'!C4</f>
        <v>19.100000000000001</v>
      </c>
      <c r="H248" s="21">
        <f t="shared" si="3"/>
        <v>19.932394366197205</v>
      </c>
      <c r="I248" s="20">
        <v>40</v>
      </c>
      <c r="J248" s="20">
        <v>50</v>
      </c>
      <c r="M248" s="2">
        <v>10</v>
      </c>
      <c r="N248" s="22" t="s">
        <v>44</v>
      </c>
    </row>
    <row r="249" spans="1:14">
      <c r="A249" s="17">
        <f>'09'!A5</f>
        <v>41155</v>
      </c>
      <c r="B249" s="17" t="str">
        <f>'09'!B5</f>
        <v>M</v>
      </c>
      <c r="C249" s="18">
        <f>'09'!C5</f>
        <v>12.9</v>
      </c>
      <c r="H249" s="21">
        <f t="shared" si="3"/>
        <v>19.932394366197205</v>
      </c>
      <c r="I249" s="20">
        <v>40</v>
      </c>
      <c r="J249" s="20">
        <v>50</v>
      </c>
      <c r="M249" s="2">
        <v>19</v>
      </c>
      <c r="N249" s="22" t="s">
        <v>44</v>
      </c>
    </row>
    <row r="250" spans="1:14">
      <c r="A250" s="17">
        <f>'09'!A6</f>
        <v>41156</v>
      </c>
      <c r="B250" s="17" t="str">
        <f>'09'!B6</f>
        <v>Tu</v>
      </c>
      <c r="C250" s="18">
        <f>'09'!C6</f>
        <v>22.9</v>
      </c>
      <c r="H250" s="21">
        <f t="shared" si="3"/>
        <v>19.932394366197205</v>
      </c>
      <c r="I250" s="20">
        <v>40</v>
      </c>
      <c r="J250" s="20">
        <v>50</v>
      </c>
      <c r="M250" s="2">
        <v>18</v>
      </c>
      <c r="N250" s="22" t="s">
        <v>44</v>
      </c>
    </row>
    <row r="251" spans="1:14">
      <c r="A251" s="17">
        <f>'09'!A7</f>
        <v>41157</v>
      </c>
      <c r="B251" s="17" t="str">
        <f>'09'!B7</f>
        <v>W</v>
      </c>
      <c r="C251" s="18">
        <f>'09'!C7</f>
        <v>23.3</v>
      </c>
      <c r="H251" s="21">
        <f t="shared" si="3"/>
        <v>19.932394366197205</v>
      </c>
      <c r="I251" s="20">
        <v>40</v>
      </c>
      <c r="J251" s="20">
        <v>50</v>
      </c>
      <c r="M251" s="2">
        <v>18</v>
      </c>
      <c r="N251" s="22" t="s">
        <v>44</v>
      </c>
    </row>
    <row r="252" spans="1:14">
      <c r="A252" s="17">
        <f>'09'!A8</f>
        <v>41158</v>
      </c>
      <c r="B252" s="17" t="str">
        <f>'09'!B8</f>
        <v>Th</v>
      </c>
      <c r="C252" s="18">
        <f>'09'!C8</f>
        <v>20.399999999999999</v>
      </c>
      <c r="H252" s="21">
        <f t="shared" si="3"/>
        <v>19.932394366197205</v>
      </c>
      <c r="I252" s="20">
        <v>40</v>
      </c>
      <c r="J252" s="20">
        <v>50</v>
      </c>
      <c r="M252" s="2">
        <v>24</v>
      </c>
      <c r="N252" s="22" t="s">
        <v>44</v>
      </c>
    </row>
    <row r="253" spans="1:14">
      <c r="A253" s="17">
        <f>'09'!A9</f>
        <v>41159</v>
      </c>
      <c r="B253" s="17" t="str">
        <f>'09'!B9</f>
        <v>F</v>
      </c>
      <c r="C253" s="18">
        <f>'09'!C9</f>
        <v>37.5</v>
      </c>
      <c r="H253" s="21">
        <f t="shared" si="3"/>
        <v>19.932394366197205</v>
      </c>
      <c r="I253" s="20">
        <v>40</v>
      </c>
      <c r="J253" s="20">
        <v>50</v>
      </c>
      <c r="M253" s="2">
        <v>21</v>
      </c>
      <c r="N253" s="22" t="s">
        <v>44</v>
      </c>
    </row>
    <row r="254" spans="1:14">
      <c r="A254" s="17">
        <f>'09'!A10</f>
        <v>41160</v>
      </c>
      <c r="B254" s="17" t="str">
        <f>'09'!B10</f>
        <v>Sa</v>
      </c>
      <c r="C254" s="18">
        <f>'09'!C10</f>
        <v>17.5</v>
      </c>
      <c r="H254" s="21">
        <f t="shared" si="3"/>
        <v>19.932394366197205</v>
      </c>
      <c r="I254" s="20">
        <v>40</v>
      </c>
      <c r="J254" s="20">
        <v>50</v>
      </c>
      <c r="M254" s="2">
        <v>25</v>
      </c>
      <c r="N254" s="22" t="s">
        <v>44</v>
      </c>
    </row>
    <row r="255" spans="1:14">
      <c r="A255" s="17">
        <f>'09'!A11</f>
        <v>41161</v>
      </c>
      <c r="B255" s="17" t="str">
        <f>'09'!B11</f>
        <v>Su</v>
      </c>
      <c r="C255" s="18">
        <f>'09'!C11</f>
        <v>20.3</v>
      </c>
      <c r="H255" s="21">
        <f t="shared" si="3"/>
        <v>19.932394366197205</v>
      </c>
      <c r="I255" s="20">
        <v>40</v>
      </c>
      <c r="J255" s="20">
        <v>50</v>
      </c>
      <c r="M255" s="2">
        <v>23</v>
      </c>
      <c r="N255" s="22" t="s">
        <v>44</v>
      </c>
    </row>
    <row r="256" spans="1:14">
      <c r="A256" s="17">
        <f>'09'!A12</f>
        <v>41162</v>
      </c>
      <c r="B256" s="17" t="str">
        <f>'09'!B12</f>
        <v>M</v>
      </c>
      <c r="C256" s="18">
        <f>'09'!C12</f>
        <v>30.8</v>
      </c>
      <c r="H256" s="21">
        <f t="shared" si="3"/>
        <v>19.932394366197205</v>
      </c>
      <c r="I256" s="20">
        <v>40</v>
      </c>
      <c r="J256" s="20">
        <v>50</v>
      </c>
      <c r="M256" s="2">
        <v>9</v>
      </c>
      <c r="N256" s="22" t="s">
        <v>44</v>
      </c>
    </row>
    <row r="257" spans="1:14">
      <c r="A257" s="17">
        <f>'09'!A13</f>
        <v>41163</v>
      </c>
      <c r="B257" s="17" t="str">
        <f>'09'!B13</f>
        <v>Tu</v>
      </c>
      <c r="C257" s="18">
        <f>'09'!C13</f>
        <v>23.7</v>
      </c>
      <c r="H257" s="21">
        <f t="shared" si="3"/>
        <v>19.932394366197205</v>
      </c>
      <c r="I257" s="20">
        <v>40</v>
      </c>
      <c r="J257" s="20">
        <v>50</v>
      </c>
      <c r="M257" s="2">
        <v>8</v>
      </c>
      <c r="N257" s="22" t="s">
        <v>44</v>
      </c>
    </row>
    <row r="258" spans="1:14">
      <c r="A258" s="17">
        <f>'09'!A14</f>
        <v>41164</v>
      </c>
      <c r="B258" s="17" t="str">
        <f>'09'!B14</f>
        <v>W</v>
      </c>
      <c r="C258" s="18">
        <f>'09'!C14</f>
        <v>7.9</v>
      </c>
      <c r="H258" s="21">
        <f t="shared" si="3"/>
        <v>19.932394366197205</v>
      </c>
      <c r="I258" s="20">
        <v>40</v>
      </c>
      <c r="J258" s="20">
        <v>50</v>
      </c>
      <c r="M258" s="2">
        <v>9</v>
      </c>
      <c r="N258" s="22" t="s">
        <v>44</v>
      </c>
    </row>
    <row r="259" spans="1:14">
      <c r="A259" s="17">
        <f>'09'!A15</f>
        <v>41165</v>
      </c>
      <c r="B259" s="17" t="str">
        <f>'09'!B15</f>
        <v>Th</v>
      </c>
      <c r="C259" s="18">
        <f>'09'!C15</f>
        <v>27.9</v>
      </c>
      <c r="H259" s="21">
        <f t="shared" si="3"/>
        <v>19.932394366197205</v>
      </c>
      <c r="I259" s="20">
        <v>40</v>
      </c>
      <c r="J259" s="20">
        <v>50</v>
      </c>
      <c r="M259" s="2">
        <v>12</v>
      </c>
      <c r="N259" s="22" t="s">
        <v>44</v>
      </c>
    </row>
    <row r="260" spans="1:14">
      <c r="A260" s="17">
        <f>'09'!A16</f>
        <v>41166</v>
      </c>
      <c r="B260" s="17" t="str">
        <f>'09'!B16</f>
        <v>F</v>
      </c>
      <c r="C260" s="18">
        <f>'09'!C16</f>
        <v>14.2</v>
      </c>
      <c r="H260" s="21">
        <f t="shared" ref="H260:H323" si="4">$F$6</f>
        <v>19.932394366197205</v>
      </c>
      <c r="I260" s="20">
        <v>40</v>
      </c>
      <c r="J260" s="20">
        <v>50</v>
      </c>
      <c r="M260" s="2">
        <v>10</v>
      </c>
      <c r="N260" s="22" t="s">
        <v>44</v>
      </c>
    </row>
    <row r="261" spans="1:14">
      <c r="A261" s="17">
        <f>'09'!A17</f>
        <v>41167</v>
      </c>
      <c r="B261" s="17" t="str">
        <f>'09'!B17</f>
        <v>Sa</v>
      </c>
      <c r="C261" s="18">
        <f>'09'!C17</f>
        <v>22.4</v>
      </c>
      <c r="H261" s="21">
        <f t="shared" si="4"/>
        <v>19.932394366197205</v>
      </c>
      <c r="I261" s="20">
        <v>40</v>
      </c>
      <c r="J261" s="20">
        <v>50</v>
      </c>
      <c r="M261" s="2">
        <v>16</v>
      </c>
      <c r="N261" s="22" t="s">
        <v>44</v>
      </c>
    </row>
    <row r="262" spans="1:14">
      <c r="A262" s="17">
        <f>'09'!A18</f>
        <v>41168</v>
      </c>
      <c r="B262" s="17" t="str">
        <f>'09'!B18</f>
        <v>Su</v>
      </c>
      <c r="C262" s="18">
        <f>'09'!C18</f>
        <v>11.7</v>
      </c>
      <c r="H262" s="21">
        <f t="shared" si="4"/>
        <v>19.932394366197205</v>
      </c>
      <c r="I262" s="20">
        <v>40</v>
      </c>
      <c r="J262" s="20">
        <v>50</v>
      </c>
      <c r="M262" s="2">
        <v>9</v>
      </c>
      <c r="N262" s="22" t="s">
        <v>44</v>
      </c>
    </row>
    <row r="263" spans="1:14">
      <c r="A263" s="17">
        <f>'09'!A19</f>
        <v>41169</v>
      </c>
      <c r="B263" s="17" t="str">
        <f>'09'!B19</f>
        <v>M</v>
      </c>
      <c r="C263" s="18">
        <f>'09'!C19</f>
        <v>15.4</v>
      </c>
      <c r="H263" s="21">
        <f t="shared" si="4"/>
        <v>19.932394366197205</v>
      </c>
      <c r="I263" s="20">
        <v>40</v>
      </c>
      <c r="J263" s="20">
        <v>50</v>
      </c>
      <c r="M263" s="2">
        <v>10</v>
      </c>
      <c r="N263" s="22" t="s">
        <v>44</v>
      </c>
    </row>
    <row r="264" spans="1:14">
      <c r="A264" s="17">
        <f>'09'!A20</f>
        <v>41170</v>
      </c>
      <c r="B264" s="17" t="str">
        <f>'09'!B20</f>
        <v>Tu</v>
      </c>
      <c r="C264" s="18">
        <f>'09'!C20</f>
        <v>7.9</v>
      </c>
      <c r="H264" s="21">
        <f t="shared" si="4"/>
        <v>19.932394366197205</v>
      </c>
      <c r="I264" s="20">
        <v>40</v>
      </c>
      <c r="J264" s="20">
        <v>50</v>
      </c>
      <c r="M264" s="2">
        <v>8</v>
      </c>
      <c r="N264" s="22" t="s">
        <v>44</v>
      </c>
    </row>
    <row r="265" spans="1:14">
      <c r="A265" s="17">
        <f>'09'!A21</f>
        <v>41171</v>
      </c>
      <c r="B265" s="17" t="str">
        <f>'09'!B21</f>
        <v>W</v>
      </c>
      <c r="C265" s="18">
        <f>'09'!C21</f>
        <v>11.3</v>
      </c>
      <c r="H265" s="21">
        <f t="shared" si="4"/>
        <v>19.932394366197205</v>
      </c>
      <c r="I265" s="20">
        <v>40</v>
      </c>
      <c r="J265" s="20">
        <v>50</v>
      </c>
      <c r="M265" s="2">
        <v>8</v>
      </c>
      <c r="N265" s="22" t="s">
        <v>44</v>
      </c>
    </row>
    <row r="266" spans="1:14">
      <c r="A266" s="17">
        <f>'09'!A22</f>
        <v>41172</v>
      </c>
      <c r="B266" s="17" t="str">
        <f>'09'!B22</f>
        <v>Th</v>
      </c>
      <c r="C266" s="18">
        <f>'09'!C22</f>
        <v>24.6</v>
      </c>
      <c r="H266" s="21">
        <f t="shared" si="4"/>
        <v>19.932394366197205</v>
      </c>
      <c r="I266" s="20">
        <v>40</v>
      </c>
      <c r="J266" s="20">
        <v>50</v>
      </c>
      <c r="M266" s="2">
        <v>10</v>
      </c>
      <c r="N266" s="22" t="s">
        <v>44</v>
      </c>
    </row>
    <row r="267" spans="1:14">
      <c r="A267" s="17">
        <f>'09'!A23</f>
        <v>41173</v>
      </c>
      <c r="B267" s="17" t="str">
        <f>'09'!B23</f>
        <v>F</v>
      </c>
      <c r="C267" s="18">
        <f>'09'!C23</f>
        <v>17.100000000000001</v>
      </c>
      <c r="H267" s="21">
        <f t="shared" si="4"/>
        <v>19.932394366197205</v>
      </c>
      <c r="I267" s="20">
        <v>40</v>
      </c>
      <c r="J267" s="20">
        <v>50</v>
      </c>
      <c r="M267" s="2">
        <v>12</v>
      </c>
      <c r="N267" s="22" t="s">
        <v>44</v>
      </c>
    </row>
    <row r="268" spans="1:14">
      <c r="A268" s="17">
        <f>'09'!A24</f>
        <v>41174</v>
      </c>
      <c r="B268" s="17" t="str">
        <f>'09'!B24</f>
        <v>Sa</v>
      </c>
      <c r="C268" s="18">
        <f>'09'!C24</f>
        <v>10.8</v>
      </c>
      <c r="H268" s="21">
        <f t="shared" si="4"/>
        <v>19.932394366197205</v>
      </c>
      <c r="I268" s="20">
        <v>40</v>
      </c>
      <c r="J268" s="20">
        <v>50</v>
      </c>
      <c r="M268" s="2">
        <v>11</v>
      </c>
      <c r="N268" s="22" t="s">
        <v>44</v>
      </c>
    </row>
    <row r="269" spans="1:14">
      <c r="A269" s="17">
        <f>'09'!A25</f>
        <v>41175</v>
      </c>
      <c r="B269" s="17" t="str">
        <f>'09'!B25</f>
        <v>Su</v>
      </c>
      <c r="C269" s="18">
        <f>'09'!C25</f>
        <v>8.8000000000000007</v>
      </c>
      <c r="H269" s="21">
        <f t="shared" si="4"/>
        <v>19.932394366197205</v>
      </c>
      <c r="I269" s="20">
        <v>40</v>
      </c>
      <c r="J269" s="20">
        <v>50</v>
      </c>
      <c r="N269" s="22" t="s">
        <v>45</v>
      </c>
    </row>
    <row r="270" spans="1:14">
      <c r="A270" s="17">
        <f>'09'!A26</f>
        <v>41176</v>
      </c>
      <c r="B270" s="17" t="str">
        <f>'09'!B26</f>
        <v>M</v>
      </c>
      <c r="C270" s="18">
        <f>'09'!C26</f>
        <v>4.5999999999999996</v>
      </c>
      <c r="H270" s="21">
        <f t="shared" si="4"/>
        <v>19.932394366197205</v>
      </c>
      <c r="I270" s="20">
        <v>40</v>
      </c>
      <c r="J270" s="20">
        <v>50</v>
      </c>
      <c r="M270" s="2">
        <v>7</v>
      </c>
      <c r="N270" s="22" t="s">
        <v>44</v>
      </c>
    </row>
    <row r="271" spans="1:14">
      <c r="A271" s="17">
        <f>'09'!A27</f>
        <v>41177</v>
      </c>
      <c r="B271" s="17" t="str">
        <f>'09'!B27</f>
        <v>Tu</v>
      </c>
      <c r="C271" s="18">
        <f>'09'!C27</f>
        <v>27.1</v>
      </c>
      <c r="H271" s="21">
        <f t="shared" si="4"/>
        <v>19.932394366197205</v>
      </c>
      <c r="I271" s="20">
        <v>40</v>
      </c>
      <c r="J271" s="20">
        <v>50</v>
      </c>
      <c r="M271" s="2">
        <v>7</v>
      </c>
      <c r="N271" s="22" t="s">
        <v>44</v>
      </c>
    </row>
    <row r="272" spans="1:14">
      <c r="A272" s="17">
        <f>'09'!A28</f>
        <v>41178</v>
      </c>
      <c r="B272" s="17" t="str">
        <f>'09'!B28</f>
        <v>W</v>
      </c>
      <c r="C272" s="18">
        <f>'09'!C28</f>
        <v>11.6</v>
      </c>
      <c r="H272" s="21">
        <f t="shared" si="4"/>
        <v>19.932394366197205</v>
      </c>
      <c r="I272" s="20">
        <v>40</v>
      </c>
      <c r="J272" s="20">
        <v>50</v>
      </c>
      <c r="M272" s="2">
        <v>9</v>
      </c>
      <c r="N272" s="22" t="s">
        <v>44</v>
      </c>
    </row>
    <row r="273" spans="1:14">
      <c r="A273" s="17">
        <f>'09'!A29</f>
        <v>41179</v>
      </c>
      <c r="B273" s="17" t="str">
        <f>'09'!B29</f>
        <v>Th</v>
      </c>
      <c r="C273" s="18">
        <f>'09'!C29</f>
        <v>11.7</v>
      </c>
      <c r="H273" s="21">
        <f t="shared" si="4"/>
        <v>19.932394366197205</v>
      </c>
      <c r="I273" s="20">
        <v>40</v>
      </c>
      <c r="J273" s="20">
        <v>50</v>
      </c>
      <c r="M273" s="2">
        <v>12</v>
      </c>
      <c r="N273" s="22" t="s">
        <v>44</v>
      </c>
    </row>
    <row r="274" spans="1:14">
      <c r="A274" s="17">
        <f>'09'!A30</f>
        <v>41180</v>
      </c>
      <c r="B274" s="17" t="str">
        <f>'09'!B30</f>
        <v>F</v>
      </c>
      <c r="C274" s="18">
        <f>'09'!C30</f>
        <v>13.8</v>
      </c>
      <c r="H274" s="21">
        <f t="shared" si="4"/>
        <v>19.932394366197205</v>
      </c>
      <c r="I274" s="20">
        <v>40</v>
      </c>
      <c r="J274" s="20">
        <v>50</v>
      </c>
      <c r="M274" s="2">
        <v>9</v>
      </c>
      <c r="N274" s="22" t="s">
        <v>44</v>
      </c>
    </row>
    <row r="275" spans="1:14">
      <c r="A275" s="17">
        <f>'09'!A31</f>
        <v>41181</v>
      </c>
      <c r="B275" s="17" t="str">
        <f>'09'!B31</f>
        <v>Sa</v>
      </c>
      <c r="C275" s="18">
        <f>'09'!C31</f>
        <v>12.5</v>
      </c>
      <c r="H275" s="21">
        <f t="shared" si="4"/>
        <v>19.932394366197205</v>
      </c>
      <c r="I275" s="20">
        <v>40</v>
      </c>
      <c r="J275" s="20">
        <v>50</v>
      </c>
      <c r="M275" s="2">
        <v>12</v>
      </c>
      <c r="N275" s="22" t="s">
        <v>44</v>
      </c>
    </row>
    <row r="276" spans="1:14">
      <c r="A276" s="17">
        <f>'09'!A32</f>
        <v>41182</v>
      </c>
      <c r="B276" s="17" t="str">
        <f>'09'!B32</f>
        <v>Su</v>
      </c>
      <c r="C276" s="18">
        <f>'09'!C32</f>
        <v>17.100000000000001</v>
      </c>
      <c r="H276" s="21">
        <f t="shared" si="4"/>
        <v>19.932394366197205</v>
      </c>
      <c r="I276" s="20">
        <v>40</v>
      </c>
      <c r="J276" s="20">
        <v>50</v>
      </c>
      <c r="M276" s="2">
        <v>10</v>
      </c>
      <c r="N276" s="22" t="s">
        <v>44</v>
      </c>
    </row>
    <row r="277" spans="1:14">
      <c r="A277" s="17">
        <f>'10'!A3</f>
        <v>41183</v>
      </c>
      <c r="B277" s="17" t="str">
        <f>'10'!B3</f>
        <v>M</v>
      </c>
      <c r="C277" s="18">
        <f>'10'!C3</f>
        <v>14.6</v>
      </c>
      <c r="H277" s="21">
        <f t="shared" si="4"/>
        <v>19.932394366197205</v>
      </c>
      <c r="I277" s="20">
        <v>40</v>
      </c>
      <c r="J277" s="20">
        <v>50</v>
      </c>
      <c r="M277" s="2">
        <v>10</v>
      </c>
      <c r="N277" s="22" t="s">
        <v>46</v>
      </c>
    </row>
    <row r="278" spans="1:14">
      <c r="A278" s="17">
        <f>'10'!A4</f>
        <v>41184</v>
      </c>
      <c r="B278" s="17" t="str">
        <f>'10'!B4</f>
        <v>Tu</v>
      </c>
      <c r="C278" s="18">
        <f>'10'!C4</f>
        <v>38.799999999999997</v>
      </c>
      <c r="H278" s="21">
        <f t="shared" si="4"/>
        <v>19.932394366197205</v>
      </c>
      <c r="I278" s="20">
        <v>40</v>
      </c>
      <c r="J278" s="20">
        <v>50</v>
      </c>
      <c r="M278" s="2">
        <v>10</v>
      </c>
      <c r="N278" s="22" t="s">
        <v>46</v>
      </c>
    </row>
    <row r="279" spans="1:14">
      <c r="A279" s="17">
        <f>'10'!A5</f>
        <v>41185</v>
      </c>
      <c r="B279" s="17" t="str">
        <f>'10'!B5</f>
        <v>W</v>
      </c>
      <c r="C279" s="18">
        <f>'10'!C5</f>
        <v>22.9</v>
      </c>
      <c r="H279" s="21">
        <f t="shared" si="4"/>
        <v>19.932394366197205</v>
      </c>
      <c r="I279" s="20">
        <v>40</v>
      </c>
      <c r="J279" s="20">
        <v>50</v>
      </c>
      <c r="M279" s="2">
        <v>9</v>
      </c>
      <c r="N279" s="22" t="s">
        <v>46</v>
      </c>
    </row>
    <row r="280" spans="1:14">
      <c r="A280" s="17">
        <f>'10'!A6</f>
        <v>41186</v>
      </c>
      <c r="B280" s="17" t="str">
        <f>'10'!B6</f>
        <v>Th</v>
      </c>
      <c r="C280" s="18">
        <f>'10'!C6</f>
        <v>16.3</v>
      </c>
      <c r="H280" s="21">
        <f t="shared" si="4"/>
        <v>19.932394366197205</v>
      </c>
      <c r="I280" s="20">
        <v>40</v>
      </c>
      <c r="J280" s="20">
        <v>50</v>
      </c>
      <c r="M280" s="2">
        <v>10</v>
      </c>
      <c r="N280" s="22" t="s">
        <v>46</v>
      </c>
    </row>
    <row r="281" spans="1:14">
      <c r="A281" s="17">
        <f>'10'!A7</f>
        <v>41187</v>
      </c>
      <c r="B281" s="17" t="str">
        <f>'10'!B7</f>
        <v>F</v>
      </c>
      <c r="C281" s="18">
        <f>'10'!C7</f>
        <v>11.7</v>
      </c>
      <c r="H281" s="21">
        <f t="shared" si="4"/>
        <v>19.932394366197205</v>
      </c>
      <c r="I281" s="20">
        <v>40</v>
      </c>
      <c r="J281" s="20">
        <v>50</v>
      </c>
      <c r="M281" s="2">
        <v>10</v>
      </c>
      <c r="N281" s="22" t="s">
        <v>46</v>
      </c>
    </row>
    <row r="282" spans="1:14">
      <c r="A282" s="17">
        <f>'10'!A8</f>
        <v>41188</v>
      </c>
      <c r="B282" s="17" t="str">
        <f>'10'!B8</f>
        <v>Sa</v>
      </c>
      <c r="C282" s="18">
        <f>'10'!C8</f>
        <v>9.6</v>
      </c>
      <c r="H282" s="21">
        <f t="shared" si="4"/>
        <v>19.932394366197205</v>
      </c>
      <c r="I282" s="20">
        <v>40</v>
      </c>
      <c r="J282" s="20">
        <v>50</v>
      </c>
      <c r="M282" s="2">
        <v>15</v>
      </c>
      <c r="N282" s="22" t="s">
        <v>46</v>
      </c>
    </row>
    <row r="283" spans="1:14">
      <c r="A283" s="17">
        <f>'10'!A9</f>
        <v>41189</v>
      </c>
      <c r="B283" s="17" t="str">
        <f>'10'!B9</f>
        <v>Su</v>
      </c>
      <c r="C283" s="18">
        <f>'10'!C9</f>
        <v>10.8</v>
      </c>
      <c r="H283" s="21">
        <f t="shared" si="4"/>
        <v>19.932394366197205</v>
      </c>
      <c r="I283" s="20">
        <v>40</v>
      </c>
      <c r="J283" s="20">
        <v>50</v>
      </c>
      <c r="M283" s="2">
        <v>18</v>
      </c>
      <c r="N283" s="22" t="s">
        <v>46</v>
      </c>
    </row>
    <row r="284" spans="1:14">
      <c r="A284" s="17">
        <f>'10'!A10</f>
        <v>41190</v>
      </c>
      <c r="B284" s="17" t="str">
        <f>'10'!B10</f>
        <v>M</v>
      </c>
      <c r="C284" s="18">
        <f>'10'!C10</f>
        <v>25.8</v>
      </c>
      <c r="H284" s="21">
        <f t="shared" si="4"/>
        <v>19.932394366197205</v>
      </c>
      <c r="I284" s="20">
        <v>40</v>
      </c>
      <c r="J284" s="20">
        <v>50</v>
      </c>
      <c r="M284" s="2">
        <v>23</v>
      </c>
      <c r="N284" s="22" t="s">
        <v>46</v>
      </c>
    </row>
    <row r="285" spans="1:14">
      <c r="A285" s="17">
        <f>'10'!A11</f>
        <v>41191</v>
      </c>
      <c r="B285" s="17" t="str">
        <f>'10'!B11</f>
        <v>Tu</v>
      </c>
      <c r="C285" s="18">
        <f>'10'!C11</f>
        <v>21.7</v>
      </c>
      <c r="H285" s="21">
        <f t="shared" si="4"/>
        <v>19.932394366197205</v>
      </c>
      <c r="I285" s="20">
        <v>40</v>
      </c>
      <c r="J285" s="20">
        <v>50</v>
      </c>
      <c r="M285" s="2">
        <v>17</v>
      </c>
      <c r="N285" s="22" t="s">
        <v>46</v>
      </c>
    </row>
    <row r="286" spans="1:14">
      <c r="A286" s="17">
        <f>'10'!A12</f>
        <v>41192</v>
      </c>
      <c r="B286" s="17" t="str">
        <f>'10'!B12</f>
        <v>W</v>
      </c>
      <c r="C286" s="18">
        <f>'10'!C12</f>
        <v>20</v>
      </c>
      <c r="H286" s="21">
        <f t="shared" si="4"/>
        <v>19.932394366197205</v>
      </c>
      <c r="I286" s="20">
        <v>40</v>
      </c>
      <c r="J286" s="20">
        <v>50</v>
      </c>
      <c r="M286" s="2">
        <v>13</v>
      </c>
      <c r="N286" s="22" t="s">
        <v>46</v>
      </c>
    </row>
    <row r="287" spans="1:14">
      <c r="A287" s="17">
        <f>'10'!A13</f>
        <v>41193</v>
      </c>
      <c r="B287" s="17" t="str">
        <f>'10'!B13</f>
        <v>Th</v>
      </c>
      <c r="C287" s="18">
        <f>'10'!C13</f>
        <v>20.399999999999999</v>
      </c>
      <c r="H287" s="21">
        <f t="shared" si="4"/>
        <v>19.932394366197205</v>
      </c>
      <c r="I287" s="20">
        <v>40</v>
      </c>
      <c r="J287" s="20">
        <v>50</v>
      </c>
      <c r="M287" s="2">
        <v>19</v>
      </c>
      <c r="N287" s="22" t="s">
        <v>46</v>
      </c>
    </row>
    <row r="288" spans="1:14">
      <c r="A288" s="17">
        <f>'10'!A14</f>
        <v>41194</v>
      </c>
      <c r="B288" s="17" t="str">
        <f>'10'!B14</f>
        <v>F</v>
      </c>
      <c r="C288" s="18">
        <f>'10'!C14</f>
        <v>10</v>
      </c>
      <c r="H288" s="21">
        <f t="shared" si="4"/>
        <v>19.932394366197205</v>
      </c>
      <c r="I288" s="20">
        <v>40</v>
      </c>
      <c r="J288" s="20">
        <v>50</v>
      </c>
      <c r="M288" s="2">
        <v>9</v>
      </c>
      <c r="N288" s="22" t="s">
        <v>46</v>
      </c>
    </row>
    <row r="289" spans="1:14">
      <c r="A289" s="17">
        <f>'10'!A15</f>
        <v>41195</v>
      </c>
      <c r="B289" s="17" t="str">
        <f>'10'!B15</f>
        <v>Sa</v>
      </c>
      <c r="C289" s="18">
        <f>'10'!C15</f>
        <v>13.8</v>
      </c>
      <c r="H289" s="21">
        <f t="shared" si="4"/>
        <v>19.932394366197205</v>
      </c>
      <c r="I289" s="20">
        <v>40</v>
      </c>
      <c r="J289" s="20">
        <v>50</v>
      </c>
      <c r="M289" s="2">
        <v>13</v>
      </c>
      <c r="N289" s="22" t="s">
        <v>46</v>
      </c>
    </row>
    <row r="290" spans="1:14">
      <c r="A290" s="17">
        <f>'10'!A16</f>
        <v>41196</v>
      </c>
      <c r="B290" s="17" t="str">
        <f>'10'!B16</f>
        <v>Su</v>
      </c>
      <c r="C290" s="18">
        <f>'10'!C16</f>
        <v>10.8</v>
      </c>
      <c r="H290" s="21">
        <f t="shared" si="4"/>
        <v>19.932394366197205</v>
      </c>
      <c r="I290" s="20">
        <v>40</v>
      </c>
      <c r="J290" s="20">
        <v>50</v>
      </c>
      <c r="M290" s="2">
        <v>14</v>
      </c>
      <c r="N290" s="22" t="s">
        <v>46</v>
      </c>
    </row>
    <row r="291" spans="1:14">
      <c r="A291" s="17">
        <f>'10'!A17</f>
        <v>41197</v>
      </c>
      <c r="B291" s="17" t="str">
        <f>'10'!B17</f>
        <v>M</v>
      </c>
      <c r="C291" s="18">
        <f>'10'!C17</f>
        <v>31.3</v>
      </c>
      <c r="H291" s="21">
        <f t="shared" si="4"/>
        <v>19.932394366197205</v>
      </c>
      <c r="I291" s="20">
        <v>40</v>
      </c>
      <c r="J291" s="20">
        <v>50</v>
      </c>
      <c r="M291" s="2">
        <v>17</v>
      </c>
      <c r="N291" s="22" t="s">
        <v>46</v>
      </c>
    </row>
    <row r="292" spans="1:14">
      <c r="A292" s="17">
        <f>'10'!A18</f>
        <v>41198</v>
      </c>
      <c r="B292" s="17" t="str">
        <f>'10'!B18</f>
        <v>Tu</v>
      </c>
      <c r="C292" s="18">
        <f>'10'!C18</f>
        <v>10</v>
      </c>
      <c r="H292" s="21">
        <f t="shared" si="4"/>
        <v>19.932394366197205</v>
      </c>
      <c r="I292" s="20">
        <v>40</v>
      </c>
      <c r="J292" s="20">
        <v>50</v>
      </c>
      <c r="M292" s="2">
        <v>10</v>
      </c>
      <c r="N292" s="22" t="s">
        <v>46</v>
      </c>
    </row>
    <row r="293" spans="1:14">
      <c r="A293" s="17">
        <f>'10'!A19</f>
        <v>41199</v>
      </c>
      <c r="B293" s="17" t="str">
        <f>'10'!B19</f>
        <v>W</v>
      </c>
      <c r="C293" s="18">
        <f>'10'!C19</f>
        <v>25.4</v>
      </c>
      <c r="H293" s="21">
        <f t="shared" si="4"/>
        <v>19.932394366197205</v>
      </c>
      <c r="I293" s="20">
        <v>40</v>
      </c>
      <c r="J293" s="20">
        <v>50</v>
      </c>
      <c r="M293" s="2">
        <v>11</v>
      </c>
      <c r="N293" s="22" t="s">
        <v>46</v>
      </c>
    </row>
    <row r="294" spans="1:14">
      <c r="A294" s="17">
        <f>'10'!A20</f>
        <v>41200</v>
      </c>
      <c r="B294" s="17" t="str">
        <f>'10'!B20</f>
        <v>Th</v>
      </c>
      <c r="C294" s="18">
        <f>'10'!C20</f>
        <v>29.2</v>
      </c>
      <c r="H294" s="21">
        <f t="shared" si="4"/>
        <v>19.932394366197205</v>
      </c>
      <c r="I294" s="20">
        <v>40</v>
      </c>
      <c r="J294" s="20">
        <v>50</v>
      </c>
      <c r="M294" s="2">
        <v>10</v>
      </c>
      <c r="N294" s="22" t="s">
        <v>46</v>
      </c>
    </row>
    <row r="295" spans="1:14">
      <c r="A295" s="17">
        <f>'10'!A21</f>
        <v>41201</v>
      </c>
      <c r="B295" s="17" t="str">
        <f>'10'!B21</f>
        <v>F</v>
      </c>
      <c r="C295" s="18">
        <f>'10'!C21</f>
        <v>25.8</v>
      </c>
      <c r="H295" s="21">
        <f t="shared" si="4"/>
        <v>19.932394366197205</v>
      </c>
      <c r="I295" s="20">
        <v>40</v>
      </c>
      <c r="J295" s="20">
        <v>50</v>
      </c>
      <c r="M295" s="2">
        <v>18</v>
      </c>
      <c r="N295" s="22" t="s">
        <v>46</v>
      </c>
    </row>
    <row r="296" spans="1:14">
      <c r="A296" s="17">
        <f>'10'!A22</f>
        <v>41202</v>
      </c>
      <c r="B296" s="17" t="str">
        <f>'10'!B22</f>
        <v>Sa</v>
      </c>
      <c r="C296" s="18">
        <f>'10'!C22</f>
        <v>19.600000000000001</v>
      </c>
      <c r="H296" s="21">
        <f t="shared" si="4"/>
        <v>19.932394366197205</v>
      </c>
      <c r="I296" s="20">
        <v>40</v>
      </c>
      <c r="J296" s="20">
        <v>50</v>
      </c>
      <c r="M296" s="2">
        <v>18</v>
      </c>
      <c r="N296" s="22" t="s">
        <v>46</v>
      </c>
    </row>
    <row r="297" spans="1:14">
      <c r="A297" s="17">
        <f>'10'!A23</f>
        <v>41203</v>
      </c>
      <c r="B297" s="17" t="str">
        <f>'10'!B23</f>
        <v>Su</v>
      </c>
      <c r="C297" s="18">
        <f>'10'!C23</f>
        <v>12.5</v>
      </c>
      <c r="H297" s="21">
        <f t="shared" si="4"/>
        <v>19.932394366197205</v>
      </c>
      <c r="I297" s="20">
        <v>40</v>
      </c>
      <c r="J297" s="20">
        <v>50</v>
      </c>
      <c r="M297" s="2">
        <v>16</v>
      </c>
      <c r="N297" s="22" t="s">
        <v>46</v>
      </c>
    </row>
    <row r="298" spans="1:14">
      <c r="A298" s="17">
        <f>'10'!A24</f>
        <v>41204</v>
      </c>
      <c r="B298" s="17" t="str">
        <f>'10'!B24</f>
        <v>M</v>
      </c>
      <c r="C298" s="18">
        <f>'10'!C24</f>
        <v>4.2</v>
      </c>
      <c r="H298" s="21">
        <f t="shared" si="4"/>
        <v>19.932394366197205</v>
      </c>
      <c r="I298" s="20">
        <v>40</v>
      </c>
      <c r="J298" s="20">
        <v>50</v>
      </c>
      <c r="M298" s="2">
        <v>13</v>
      </c>
      <c r="N298" s="22" t="s">
        <v>46</v>
      </c>
    </row>
    <row r="299" spans="1:14">
      <c r="A299" s="17">
        <f>'10'!A25</f>
        <v>41205</v>
      </c>
      <c r="B299" s="17" t="str">
        <f>'10'!B25</f>
        <v>Tu</v>
      </c>
      <c r="C299" s="18">
        <f>'10'!C25</f>
        <v>8.8000000000000007</v>
      </c>
      <c r="H299" s="21">
        <f t="shared" si="4"/>
        <v>19.932394366197205</v>
      </c>
      <c r="I299" s="20">
        <v>40</v>
      </c>
      <c r="J299" s="20">
        <v>50</v>
      </c>
      <c r="M299" s="2">
        <v>20</v>
      </c>
      <c r="N299" s="22" t="s">
        <v>46</v>
      </c>
    </row>
    <row r="300" spans="1:14">
      <c r="A300" s="17">
        <f>'10'!A26</f>
        <v>41206</v>
      </c>
      <c r="B300" s="17" t="str">
        <f>'10'!B26</f>
        <v>W</v>
      </c>
      <c r="C300" s="18">
        <f>'10'!C26</f>
        <v>3.8</v>
      </c>
      <c r="H300" s="21">
        <f t="shared" si="4"/>
        <v>19.932394366197205</v>
      </c>
      <c r="I300" s="20">
        <v>40</v>
      </c>
      <c r="J300" s="20">
        <v>50</v>
      </c>
      <c r="M300" s="2">
        <v>12</v>
      </c>
      <c r="N300" s="22" t="s">
        <v>46</v>
      </c>
    </row>
    <row r="301" spans="1:14">
      <c r="A301" s="17">
        <f>'10'!A27</f>
        <v>41207</v>
      </c>
      <c r="B301" s="17" t="str">
        <f>'10'!B27</f>
        <v>Th</v>
      </c>
      <c r="C301" s="18">
        <f>'10'!C27</f>
        <v>6.3</v>
      </c>
      <c r="H301" s="21">
        <f t="shared" si="4"/>
        <v>19.932394366197205</v>
      </c>
      <c r="I301" s="20">
        <v>40</v>
      </c>
      <c r="J301" s="20">
        <v>50</v>
      </c>
      <c r="M301" s="2">
        <v>8</v>
      </c>
      <c r="N301" s="22" t="s">
        <v>46</v>
      </c>
    </row>
    <row r="302" spans="1:14">
      <c r="A302" s="17">
        <f>'10'!A28</f>
        <v>41208</v>
      </c>
      <c r="B302" s="17" t="str">
        <f>'10'!B28</f>
        <v>F</v>
      </c>
      <c r="C302" s="18">
        <f>'10'!C28</f>
        <v>11.7</v>
      </c>
      <c r="H302" s="21">
        <f t="shared" si="4"/>
        <v>19.932394366197205</v>
      </c>
      <c r="I302" s="20">
        <v>40</v>
      </c>
      <c r="J302" s="20">
        <v>50</v>
      </c>
      <c r="M302" s="2">
        <v>9</v>
      </c>
      <c r="N302" s="22" t="s">
        <v>46</v>
      </c>
    </row>
    <row r="303" spans="1:14">
      <c r="A303" s="17">
        <f>'10'!A29</f>
        <v>41209</v>
      </c>
      <c r="B303" s="17" t="str">
        <f>'10'!B29</f>
        <v>Sa</v>
      </c>
      <c r="C303" s="18">
        <f>'10'!C29</f>
        <v>13.8</v>
      </c>
      <c r="H303" s="21">
        <f t="shared" si="4"/>
        <v>19.932394366197205</v>
      </c>
      <c r="I303" s="20">
        <v>40</v>
      </c>
      <c r="J303" s="20">
        <v>50</v>
      </c>
      <c r="M303" s="2">
        <v>12</v>
      </c>
      <c r="N303" s="22" t="s">
        <v>46</v>
      </c>
    </row>
    <row r="304" spans="1:14">
      <c r="A304" s="17">
        <f>'10'!A30</f>
        <v>41210</v>
      </c>
      <c r="B304" s="17" t="str">
        <f>'10'!B30</f>
        <v>Su</v>
      </c>
      <c r="C304" s="18">
        <f>'10'!C30</f>
        <v>8.8000000000000007</v>
      </c>
      <c r="H304" s="21">
        <f t="shared" si="4"/>
        <v>19.932394366197205</v>
      </c>
      <c r="I304" s="20">
        <v>40</v>
      </c>
      <c r="J304" s="20">
        <v>50</v>
      </c>
      <c r="M304" s="2">
        <v>9</v>
      </c>
      <c r="N304" s="22" t="s">
        <v>46</v>
      </c>
    </row>
    <row r="305" spans="1:14">
      <c r="A305" s="17">
        <f>'10'!A31</f>
        <v>41211</v>
      </c>
      <c r="B305" s="17" t="str">
        <f>'10'!B31</f>
        <v>M</v>
      </c>
      <c r="C305" s="18">
        <f>'10'!C31</f>
        <v>14.2</v>
      </c>
      <c r="H305" s="21">
        <f t="shared" si="4"/>
        <v>19.932394366197205</v>
      </c>
      <c r="I305" s="20">
        <v>40</v>
      </c>
      <c r="J305" s="20">
        <v>50</v>
      </c>
      <c r="M305" s="2">
        <v>13</v>
      </c>
      <c r="N305" s="22" t="s">
        <v>46</v>
      </c>
    </row>
    <row r="306" spans="1:14">
      <c r="A306" s="17">
        <f>'10'!A32</f>
        <v>41212</v>
      </c>
      <c r="B306" s="17" t="str">
        <f>'10'!B32</f>
        <v>Tu</v>
      </c>
      <c r="C306" s="18">
        <f>'10'!C32</f>
        <v>17.5</v>
      </c>
      <c r="H306" s="21">
        <f t="shared" si="4"/>
        <v>19.932394366197205</v>
      </c>
      <c r="I306" s="20">
        <v>40</v>
      </c>
      <c r="J306" s="20">
        <v>50</v>
      </c>
      <c r="M306" s="2">
        <v>13</v>
      </c>
      <c r="N306" s="22" t="s">
        <v>46</v>
      </c>
    </row>
    <row r="307" spans="1:14">
      <c r="A307" s="17">
        <f>'10'!A33</f>
        <v>41213</v>
      </c>
      <c r="B307" s="17" t="str">
        <f>'10'!B33</f>
        <v>W</v>
      </c>
      <c r="C307" s="18">
        <f>'10'!C33</f>
        <v>28.8</v>
      </c>
      <c r="H307" s="21">
        <f t="shared" si="4"/>
        <v>19.932394366197205</v>
      </c>
      <c r="I307" s="20">
        <v>40</v>
      </c>
      <c r="J307" s="20">
        <v>50</v>
      </c>
      <c r="M307" s="2">
        <v>8</v>
      </c>
      <c r="N307" s="22" t="s">
        <v>46</v>
      </c>
    </row>
    <row r="308" spans="1:14">
      <c r="A308" s="17">
        <f>'11'!A3</f>
        <v>41214</v>
      </c>
      <c r="B308" s="17" t="str">
        <f>'11'!B3</f>
        <v>Th</v>
      </c>
      <c r="C308" s="18">
        <f>'11'!C3</f>
        <v>15</v>
      </c>
      <c r="H308" s="21">
        <f t="shared" si="4"/>
        <v>19.932394366197205</v>
      </c>
      <c r="I308" s="20">
        <v>40</v>
      </c>
      <c r="J308" s="20">
        <v>50</v>
      </c>
      <c r="M308" s="2">
        <v>9</v>
      </c>
      <c r="N308" s="22" t="s">
        <v>46</v>
      </c>
    </row>
    <row r="309" spans="1:14">
      <c r="A309" s="17">
        <f>'11'!A4</f>
        <v>41215</v>
      </c>
      <c r="B309" s="17" t="str">
        <f>'11'!B4</f>
        <v>F</v>
      </c>
      <c r="C309" s="18">
        <f>'11'!C4</f>
        <v>21.3</v>
      </c>
      <c r="H309" s="21">
        <f t="shared" si="4"/>
        <v>19.932394366197205</v>
      </c>
      <c r="I309" s="20">
        <v>40</v>
      </c>
      <c r="J309" s="20">
        <v>50</v>
      </c>
      <c r="M309" s="2">
        <v>7</v>
      </c>
      <c r="N309" s="22" t="s">
        <v>46</v>
      </c>
    </row>
    <row r="310" spans="1:14">
      <c r="A310" s="17">
        <f>'11'!A5</f>
        <v>41216</v>
      </c>
      <c r="B310" s="17" t="str">
        <f>'11'!B5</f>
        <v>Sa</v>
      </c>
      <c r="C310" s="18">
        <f>'11'!C5</f>
        <v>19.2</v>
      </c>
      <c r="H310" s="21">
        <f t="shared" si="4"/>
        <v>19.932394366197205</v>
      </c>
      <c r="I310" s="20">
        <v>40</v>
      </c>
      <c r="J310" s="20">
        <v>50</v>
      </c>
      <c r="N310" s="22" t="s">
        <v>45</v>
      </c>
    </row>
    <row r="311" spans="1:14">
      <c r="A311" s="17">
        <f>'11'!A6</f>
        <v>41217</v>
      </c>
      <c r="B311" s="17" t="str">
        <f>'11'!B6</f>
        <v>Su</v>
      </c>
      <c r="C311" s="18">
        <f>'11'!C6</f>
        <v>29.2</v>
      </c>
      <c r="H311" s="21">
        <f t="shared" si="4"/>
        <v>19.932394366197205</v>
      </c>
      <c r="I311" s="20">
        <v>40</v>
      </c>
      <c r="J311" s="20">
        <v>50</v>
      </c>
      <c r="N311" s="22" t="s">
        <v>45</v>
      </c>
    </row>
    <row r="312" spans="1:14">
      <c r="A312" s="17">
        <f>'11'!A7</f>
        <v>41218</v>
      </c>
      <c r="B312" s="17" t="str">
        <f>'11'!B7</f>
        <v>M</v>
      </c>
      <c r="C312" s="18">
        <f>'11'!C7</f>
        <v>37.1</v>
      </c>
      <c r="H312" s="21">
        <f t="shared" si="4"/>
        <v>19.932394366197205</v>
      </c>
      <c r="I312" s="20">
        <v>40</v>
      </c>
      <c r="J312" s="20">
        <v>50</v>
      </c>
      <c r="N312" s="22" t="s">
        <v>45</v>
      </c>
    </row>
    <row r="313" spans="1:14">
      <c r="A313" s="17">
        <f>'11'!A8</f>
        <v>41219</v>
      </c>
      <c r="B313" s="17" t="str">
        <f>'11'!B8</f>
        <v>Tu</v>
      </c>
      <c r="C313" s="18">
        <f>'11'!C8</f>
        <v>27.9</v>
      </c>
      <c r="H313" s="21">
        <f t="shared" si="4"/>
        <v>19.932394366197205</v>
      </c>
      <c r="I313" s="20">
        <v>40</v>
      </c>
      <c r="J313" s="20">
        <v>50</v>
      </c>
      <c r="M313" s="2">
        <v>32</v>
      </c>
      <c r="N313" s="22" t="s">
        <v>46</v>
      </c>
    </row>
    <row r="314" spans="1:14">
      <c r="A314" s="17">
        <f>'11'!A9</f>
        <v>41220</v>
      </c>
      <c r="B314" s="17" t="str">
        <f>'11'!B9</f>
        <v>W</v>
      </c>
      <c r="C314" s="18">
        <f>'11'!C9</f>
        <v>16.7</v>
      </c>
      <c r="H314" s="21">
        <f t="shared" si="4"/>
        <v>19.932394366197205</v>
      </c>
      <c r="I314" s="20">
        <v>40</v>
      </c>
      <c r="J314" s="20">
        <v>50</v>
      </c>
      <c r="M314" s="2">
        <v>14</v>
      </c>
      <c r="N314" s="22" t="s">
        <v>46</v>
      </c>
    </row>
    <row r="315" spans="1:14">
      <c r="A315" s="17">
        <f>'11'!A10</f>
        <v>41221</v>
      </c>
      <c r="B315" s="17" t="str">
        <f>'11'!B10</f>
        <v>Th</v>
      </c>
      <c r="C315" s="18">
        <f>'11'!C10</f>
        <v>5.8</v>
      </c>
      <c r="H315" s="21">
        <f t="shared" si="4"/>
        <v>19.932394366197205</v>
      </c>
      <c r="I315" s="20">
        <v>40</v>
      </c>
      <c r="J315" s="20">
        <v>50</v>
      </c>
      <c r="N315" s="22" t="s">
        <v>45</v>
      </c>
    </row>
    <row r="316" spans="1:14">
      <c r="A316" s="17">
        <f>'11'!A11</f>
        <v>41222</v>
      </c>
      <c r="B316" s="17" t="str">
        <f>'11'!B11</f>
        <v>F</v>
      </c>
      <c r="C316" s="18">
        <f>'11'!C11</f>
        <v>30.8</v>
      </c>
      <c r="H316" s="21">
        <f t="shared" si="4"/>
        <v>19.932394366197205</v>
      </c>
      <c r="I316" s="20">
        <v>40</v>
      </c>
      <c r="J316" s="20">
        <v>50</v>
      </c>
      <c r="M316" s="2">
        <v>10</v>
      </c>
      <c r="N316" s="22" t="s">
        <v>46</v>
      </c>
    </row>
    <row r="317" spans="1:14">
      <c r="A317" s="17">
        <f>'11'!A12</f>
        <v>41223</v>
      </c>
      <c r="B317" s="17" t="str">
        <f>'11'!B12</f>
        <v>Sa</v>
      </c>
      <c r="C317" s="18">
        <f>'11'!C12</f>
        <v>15</v>
      </c>
      <c r="H317" s="21">
        <f t="shared" si="4"/>
        <v>19.932394366197205</v>
      </c>
      <c r="I317" s="20">
        <v>40</v>
      </c>
      <c r="J317" s="20">
        <v>50</v>
      </c>
      <c r="M317" s="2">
        <v>20</v>
      </c>
      <c r="N317" s="22" t="s">
        <v>46</v>
      </c>
    </row>
    <row r="318" spans="1:14">
      <c r="A318" s="17">
        <f>'11'!A13</f>
        <v>41224</v>
      </c>
      <c r="B318" s="17" t="str">
        <f>'11'!B13</f>
        <v>Su</v>
      </c>
      <c r="C318" s="18">
        <f>'11'!C13</f>
        <v>13.8</v>
      </c>
      <c r="H318" s="21">
        <f t="shared" si="4"/>
        <v>19.932394366197205</v>
      </c>
      <c r="I318" s="20">
        <v>40</v>
      </c>
      <c r="J318" s="20">
        <v>50</v>
      </c>
      <c r="M318" s="2">
        <v>21</v>
      </c>
      <c r="N318" s="22" t="s">
        <v>46</v>
      </c>
    </row>
    <row r="319" spans="1:14">
      <c r="A319" s="17">
        <f>'11'!A14</f>
        <v>41225</v>
      </c>
      <c r="B319" s="17" t="str">
        <f>'11'!B14</f>
        <v>M</v>
      </c>
      <c r="C319" s="18">
        <f>'11'!C14</f>
        <v>24.6</v>
      </c>
      <c r="H319" s="21">
        <f t="shared" si="4"/>
        <v>19.932394366197205</v>
      </c>
      <c r="I319" s="20">
        <v>40</v>
      </c>
      <c r="J319" s="20">
        <v>50</v>
      </c>
      <c r="N319" s="22" t="s">
        <v>45</v>
      </c>
    </row>
    <row r="320" spans="1:14">
      <c r="A320" s="17">
        <f>'11'!A15</f>
        <v>41226</v>
      </c>
      <c r="B320" s="17" t="str">
        <f>'11'!B15</f>
        <v>Tu</v>
      </c>
      <c r="C320" s="18">
        <f>'11'!C15</f>
        <v>23.8</v>
      </c>
      <c r="H320" s="21">
        <f t="shared" si="4"/>
        <v>19.932394366197205</v>
      </c>
      <c r="I320" s="20">
        <v>40</v>
      </c>
      <c r="J320" s="20">
        <v>50</v>
      </c>
      <c r="M320" s="2">
        <v>12</v>
      </c>
      <c r="N320" s="22" t="s">
        <v>46</v>
      </c>
    </row>
    <row r="321" spans="1:14">
      <c r="A321" s="17">
        <f>'11'!A16</f>
        <v>41227</v>
      </c>
      <c r="B321" s="17" t="str">
        <f>'11'!B16</f>
        <v>W</v>
      </c>
      <c r="C321" s="18">
        <f>'11'!C16</f>
        <v>31.3</v>
      </c>
      <c r="H321" s="21">
        <f t="shared" si="4"/>
        <v>19.932394366197205</v>
      </c>
      <c r="I321" s="20">
        <v>40</v>
      </c>
      <c r="J321" s="20">
        <v>50</v>
      </c>
      <c r="M321" s="2">
        <v>30</v>
      </c>
      <c r="N321" s="22" t="s">
        <v>46</v>
      </c>
    </row>
    <row r="322" spans="1:14">
      <c r="A322" s="17">
        <f>'11'!A17</f>
        <v>41228</v>
      </c>
      <c r="B322" s="17" t="str">
        <f>'11'!B17</f>
        <v>Th</v>
      </c>
      <c r="C322" s="18">
        <f>'11'!C17</f>
        <v>31.7</v>
      </c>
      <c r="H322" s="21">
        <f t="shared" si="4"/>
        <v>19.932394366197205</v>
      </c>
      <c r="I322" s="20">
        <v>40</v>
      </c>
      <c r="J322" s="20">
        <v>50</v>
      </c>
      <c r="M322" s="2">
        <v>25</v>
      </c>
      <c r="N322" s="22" t="s">
        <v>46</v>
      </c>
    </row>
    <row r="323" spans="1:14">
      <c r="A323" s="17">
        <f>'11'!A18</f>
        <v>41229</v>
      </c>
      <c r="B323" s="17" t="str">
        <f>'11'!B18</f>
        <v>F</v>
      </c>
      <c r="C323" s="18">
        <f>'11'!C18</f>
        <v>43.3</v>
      </c>
      <c r="H323" s="21">
        <f t="shared" si="4"/>
        <v>19.932394366197205</v>
      </c>
      <c r="I323" s="20">
        <v>40</v>
      </c>
      <c r="J323" s="20">
        <v>50</v>
      </c>
      <c r="M323" s="2">
        <v>31</v>
      </c>
      <c r="N323" s="22" t="s">
        <v>46</v>
      </c>
    </row>
    <row r="324" spans="1:14">
      <c r="A324" s="17">
        <f>'11'!A19</f>
        <v>41230</v>
      </c>
      <c r="B324" s="17" t="str">
        <f>'11'!B19</f>
        <v>Sa</v>
      </c>
      <c r="C324" s="18">
        <f>'11'!C19</f>
        <v>10.8</v>
      </c>
      <c r="H324" s="21">
        <f t="shared" ref="H324:H368" si="5">$F$6</f>
        <v>19.932394366197205</v>
      </c>
      <c r="I324" s="20">
        <v>40</v>
      </c>
      <c r="J324" s="20">
        <v>50</v>
      </c>
      <c r="M324" s="2">
        <v>19</v>
      </c>
      <c r="N324" s="22" t="s">
        <v>46</v>
      </c>
    </row>
    <row r="325" spans="1:14">
      <c r="A325" s="17">
        <f>'11'!A20</f>
        <v>41231</v>
      </c>
      <c r="B325" s="17" t="str">
        <f>'11'!B20</f>
        <v>Su</v>
      </c>
      <c r="C325" s="18">
        <f>'11'!C20</f>
        <v>14.6</v>
      </c>
      <c r="H325" s="21">
        <f t="shared" si="5"/>
        <v>19.932394366197205</v>
      </c>
      <c r="I325" s="20">
        <v>40</v>
      </c>
      <c r="J325" s="20">
        <v>50</v>
      </c>
      <c r="M325" s="2">
        <v>15</v>
      </c>
      <c r="N325" s="22" t="s">
        <v>46</v>
      </c>
    </row>
    <row r="326" spans="1:14">
      <c r="A326" s="17">
        <f>'11'!A21</f>
        <v>41232</v>
      </c>
      <c r="B326" s="17" t="str">
        <f>'11'!B21</f>
        <v>M</v>
      </c>
      <c r="C326" s="18"/>
      <c r="H326" s="21">
        <f t="shared" si="5"/>
        <v>19.932394366197205</v>
      </c>
      <c r="I326" s="20">
        <v>40</v>
      </c>
      <c r="J326" s="20">
        <v>50</v>
      </c>
      <c r="M326" s="2">
        <v>11</v>
      </c>
      <c r="N326" s="22" t="s">
        <v>46</v>
      </c>
    </row>
    <row r="327" spans="1:14">
      <c r="A327" s="17">
        <f>'11'!A22</f>
        <v>41233</v>
      </c>
      <c r="B327" s="17" t="str">
        <f>'11'!B22</f>
        <v>Tu</v>
      </c>
      <c r="C327" s="18"/>
      <c r="H327" s="21">
        <f t="shared" si="5"/>
        <v>19.932394366197205</v>
      </c>
      <c r="I327" s="20">
        <v>40</v>
      </c>
      <c r="J327" s="20">
        <v>50</v>
      </c>
      <c r="M327" s="2">
        <v>11</v>
      </c>
      <c r="N327" s="22" t="s">
        <v>46</v>
      </c>
    </row>
    <row r="328" spans="1:14">
      <c r="A328" s="17">
        <f>'11'!A23</f>
        <v>41234</v>
      </c>
      <c r="B328" s="17" t="str">
        <f>'11'!B23</f>
        <v>W</v>
      </c>
      <c r="C328" s="18"/>
      <c r="H328" s="21">
        <f t="shared" si="5"/>
        <v>19.932394366197205</v>
      </c>
      <c r="I328" s="20">
        <v>40</v>
      </c>
      <c r="J328" s="20">
        <v>50</v>
      </c>
      <c r="N328" s="22" t="s">
        <v>45</v>
      </c>
    </row>
    <row r="329" spans="1:14">
      <c r="A329" s="17">
        <f>'11'!A24</f>
        <v>41235</v>
      </c>
      <c r="B329" s="17" t="str">
        <f>'11'!B24</f>
        <v>Th</v>
      </c>
      <c r="C329" s="18">
        <f>'11'!C24</f>
        <v>35.5</v>
      </c>
      <c r="H329" s="21">
        <f t="shared" si="5"/>
        <v>19.932394366197205</v>
      </c>
      <c r="I329" s="20">
        <v>40</v>
      </c>
      <c r="J329" s="20">
        <v>50</v>
      </c>
      <c r="M329" s="2">
        <v>12</v>
      </c>
      <c r="N329" s="22" t="s">
        <v>46</v>
      </c>
    </row>
    <row r="330" spans="1:14">
      <c r="A330" s="17">
        <f>'11'!A25</f>
        <v>41236</v>
      </c>
      <c r="B330" s="17" t="str">
        <f>'11'!B25</f>
        <v>F</v>
      </c>
      <c r="C330" s="18">
        <f>'11'!C25</f>
        <v>27</v>
      </c>
      <c r="H330" s="21">
        <f t="shared" si="5"/>
        <v>19.932394366197205</v>
      </c>
      <c r="I330" s="20">
        <v>40</v>
      </c>
      <c r="J330" s="20">
        <v>50</v>
      </c>
      <c r="M330" s="2">
        <v>12</v>
      </c>
      <c r="N330" s="22" t="s">
        <v>46</v>
      </c>
    </row>
    <row r="331" spans="1:14">
      <c r="A331" s="17">
        <f>'11'!A26</f>
        <v>41237</v>
      </c>
      <c r="B331" s="17" t="str">
        <f>'11'!B26</f>
        <v>Sa</v>
      </c>
      <c r="C331" s="18">
        <f>'11'!C26</f>
        <v>7.1</v>
      </c>
      <c r="H331" s="21">
        <f t="shared" si="5"/>
        <v>19.932394366197205</v>
      </c>
      <c r="I331" s="20">
        <v>40</v>
      </c>
      <c r="J331" s="20">
        <v>50</v>
      </c>
      <c r="M331" s="2">
        <v>18</v>
      </c>
      <c r="N331" s="22" t="s">
        <v>46</v>
      </c>
    </row>
    <row r="332" spans="1:14">
      <c r="A332" s="17">
        <f>'11'!A27</f>
        <v>41238</v>
      </c>
      <c r="B332" s="17" t="str">
        <f>'11'!B27</f>
        <v>Su</v>
      </c>
      <c r="C332" s="18">
        <f>'11'!C27</f>
        <v>7.5</v>
      </c>
      <c r="H332" s="21">
        <f t="shared" si="5"/>
        <v>19.932394366197205</v>
      </c>
      <c r="I332" s="20">
        <v>40</v>
      </c>
      <c r="J332" s="20">
        <v>50</v>
      </c>
      <c r="M332" s="2">
        <v>9</v>
      </c>
      <c r="N332" s="22" t="s">
        <v>46</v>
      </c>
    </row>
    <row r="333" spans="1:14">
      <c r="A333" s="17">
        <f>'11'!A28</f>
        <v>41239</v>
      </c>
      <c r="B333" s="17" t="str">
        <f>'11'!B28</f>
        <v>M</v>
      </c>
      <c r="C333" s="18">
        <f>'11'!C28</f>
        <v>12.9</v>
      </c>
      <c r="H333" s="21">
        <f t="shared" si="5"/>
        <v>19.932394366197205</v>
      </c>
      <c r="I333" s="20">
        <v>40</v>
      </c>
      <c r="J333" s="20">
        <v>50</v>
      </c>
      <c r="M333" s="2">
        <v>16</v>
      </c>
      <c r="N333" s="22" t="s">
        <v>46</v>
      </c>
    </row>
    <row r="334" spans="1:14">
      <c r="A334" s="17">
        <f>'11'!A29</f>
        <v>41240</v>
      </c>
      <c r="B334" s="17" t="str">
        <f>'11'!B29</f>
        <v>Tu</v>
      </c>
      <c r="C334" s="18">
        <f>'11'!C29</f>
        <v>7.1</v>
      </c>
      <c r="H334" s="21">
        <f t="shared" si="5"/>
        <v>19.932394366197205</v>
      </c>
      <c r="I334" s="20">
        <v>40</v>
      </c>
      <c r="J334" s="20">
        <v>50</v>
      </c>
      <c r="M334" s="2">
        <v>8</v>
      </c>
      <c r="N334" s="22" t="s">
        <v>46</v>
      </c>
    </row>
    <row r="335" spans="1:14">
      <c r="A335" s="17">
        <f>'11'!A30</f>
        <v>41241</v>
      </c>
      <c r="B335" s="17" t="str">
        <f>'11'!B30</f>
        <v>W</v>
      </c>
      <c r="C335" s="18">
        <f>'11'!C30</f>
        <v>7.5</v>
      </c>
      <c r="H335" s="21">
        <f t="shared" si="5"/>
        <v>19.932394366197205</v>
      </c>
      <c r="I335" s="20">
        <v>40</v>
      </c>
      <c r="J335" s="20">
        <v>50</v>
      </c>
      <c r="M335" s="2">
        <v>9</v>
      </c>
      <c r="N335" s="22" t="s">
        <v>46</v>
      </c>
    </row>
    <row r="336" spans="1:14">
      <c r="A336" s="17">
        <f>'11'!A31</f>
        <v>41242</v>
      </c>
      <c r="B336" s="17" t="str">
        <f>'11'!B31</f>
        <v>Th</v>
      </c>
      <c r="C336" s="18">
        <f>'11'!C31</f>
        <v>22.5</v>
      </c>
      <c r="H336" s="21">
        <f t="shared" si="5"/>
        <v>19.932394366197205</v>
      </c>
      <c r="I336" s="20">
        <v>40</v>
      </c>
      <c r="J336" s="20">
        <v>50</v>
      </c>
      <c r="M336" s="2">
        <v>20</v>
      </c>
      <c r="N336" s="22" t="s">
        <v>46</v>
      </c>
    </row>
    <row r="337" spans="1:14">
      <c r="A337" s="17">
        <f>'11'!A32</f>
        <v>41243</v>
      </c>
      <c r="B337" s="17" t="str">
        <f>'11'!B32</f>
        <v>F</v>
      </c>
      <c r="C337" s="18">
        <f>'11'!C32</f>
        <v>30.4</v>
      </c>
      <c r="H337" s="21">
        <f t="shared" si="5"/>
        <v>19.932394366197205</v>
      </c>
      <c r="I337" s="20">
        <v>40</v>
      </c>
      <c r="J337" s="20">
        <v>50</v>
      </c>
      <c r="M337" s="2">
        <v>41</v>
      </c>
      <c r="N337" s="22" t="s">
        <v>46</v>
      </c>
    </row>
    <row r="338" spans="1:14">
      <c r="A338" s="17">
        <f>'12'!A3</f>
        <v>41244</v>
      </c>
      <c r="B338" s="17" t="str">
        <f>'12'!B3</f>
        <v>Sa</v>
      </c>
      <c r="C338" s="18">
        <f>'12'!C3</f>
        <v>20.399999999999999</v>
      </c>
      <c r="H338" s="21">
        <f t="shared" si="5"/>
        <v>19.932394366197205</v>
      </c>
      <c r="I338" s="20">
        <v>40</v>
      </c>
      <c r="J338" s="20">
        <v>50</v>
      </c>
      <c r="M338" s="2">
        <v>21</v>
      </c>
      <c r="N338" s="22" t="s">
        <v>46</v>
      </c>
    </row>
    <row r="339" spans="1:14">
      <c r="A339" s="17">
        <f>'12'!A4</f>
        <v>41245</v>
      </c>
      <c r="B339" s="17" t="str">
        <f>'12'!B4</f>
        <v>Su</v>
      </c>
      <c r="C339" s="18">
        <f>'12'!C4</f>
        <v>17.100000000000001</v>
      </c>
      <c r="H339" s="21">
        <f t="shared" si="5"/>
        <v>19.932394366197205</v>
      </c>
      <c r="I339" s="20">
        <v>40</v>
      </c>
      <c r="J339" s="20">
        <v>50</v>
      </c>
      <c r="M339" s="2">
        <v>26</v>
      </c>
      <c r="N339" s="22" t="s">
        <v>46</v>
      </c>
    </row>
    <row r="340" spans="1:14">
      <c r="A340" s="17">
        <f>'12'!A5</f>
        <v>41246</v>
      </c>
      <c r="B340" s="17" t="str">
        <f>'12'!B5</f>
        <v>M</v>
      </c>
      <c r="C340" s="18">
        <f>'12'!C5</f>
        <v>9.6</v>
      </c>
      <c r="H340" s="21">
        <f t="shared" si="5"/>
        <v>19.932394366197205</v>
      </c>
      <c r="I340" s="20">
        <v>40</v>
      </c>
      <c r="J340" s="20">
        <v>50</v>
      </c>
      <c r="M340" s="2">
        <v>13</v>
      </c>
      <c r="N340" s="22" t="s">
        <v>46</v>
      </c>
    </row>
    <row r="341" spans="1:14">
      <c r="A341" s="17">
        <f>'12'!A6</f>
        <v>41247</v>
      </c>
      <c r="B341" s="17" t="str">
        <f>'12'!B6</f>
        <v>Tu</v>
      </c>
      <c r="C341" s="18">
        <f>'12'!C6</f>
        <v>17.5</v>
      </c>
      <c r="H341" s="21">
        <f t="shared" si="5"/>
        <v>19.932394366197205</v>
      </c>
      <c r="I341" s="20">
        <v>40</v>
      </c>
      <c r="J341" s="20">
        <v>50</v>
      </c>
      <c r="M341" s="2">
        <v>15</v>
      </c>
      <c r="N341" s="22" t="s">
        <v>46</v>
      </c>
    </row>
    <row r="342" spans="1:14">
      <c r="A342" s="17">
        <f>'12'!A7</f>
        <v>41248</v>
      </c>
      <c r="B342" s="17" t="str">
        <f>'12'!B7</f>
        <v>W</v>
      </c>
      <c r="C342" s="18">
        <f>'12'!C7</f>
        <v>12.1</v>
      </c>
      <c r="H342" s="21">
        <f t="shared" si="5"/>
        <v>19.932394366197205</v>
      </c>
      <c r="I342" s="20">
        <v>40</v>
      </c>
      <c r="J342" s="20">
        <v>50</v>
      </c>
      <c r="M342" s="2">
        <v>13</v>
      </c>
      <c r="N342" s="22" t="s">
        <v>46</v>
      </c>
    </row>
    <row r="343" spans="1:14">
      <c r="A343" s="17">
        <f>'12'!A8</f>
        <v>41249</v>
      </c>
      <c r="B343" s="17" t="str">
        <f>'12'!B8</f>
        <v>Th</v>
      </c>
      <c r="C343" s="18">
        <f>'12'!C8</f>
        <v>46.3</v>
      </c>
      <c r="H343" s="21">
        <f t="shared" si="5"/>
        <v>19.932394366197205</v>
      </c>
      <c r="I343" s="20">
        <v>40</v>
      </c>
      <c r="J343" s="20">
        <v>50</v>
      </c>
      <c r="M343" s="2">
        <v>15</v>
      </c>
      <c r="N343" s="22" t="s">
        <v>46</v>
      </c>
    </row>
    <row r="344" spans="1:14">
      <c r="A344" s="17">
        <f>'12'!A9</f>
        <v>41250</v>
      </c>
      <c r="B344" s="17" t="str">
        <f>'12'!B9</f>
        <v>F</v>
      </c>
      <c r="C344" s="18">
        <f>'12'!C9</f>
        <v>5.4</v>
      </c>
      <c r="H344" s="21">
        <f t="shared" si="5"/>
        <v>19.932394366197205</v>
      </c>
      <c r="I344" s="20">
        <v>40</v>
      </c>
      <c r="J344" s="20">
        <v>50</v>
      </c>
      <c r="M344" s="2">
        <v>9</v>
      </c>
      <c r="N344" s="22" t="s">
        <v>46</v>
      </c>
    </row>
    <row r="345" spans="1:14">
      <c r="A345" s="17">
        <f>'12'!A10</f>
        <v>41251</v>
      </c>
      <c r="B345" s="17" t="str">
        <f>'12'!B10</f>
        <v>Sa</v>
      </c>
      <c r="C345" s="18">
        <f>'12'!C10</f>
        <v>13.3</v>
      </c>
      <c r="H345" s="21">
        <f t="shared" si="5"/>
        <v>19.932394366197205</v>
      </c>
      <c r="I345" s="20">
        <v>40</v>
      </c>
      <c r="J345" s="20">
        <v>50</v>
      </c>
      <c r="M345" s="2">
        <v>17</v>
      </c>
      <c r="N345" s="22" t="s">
        <v>46</v>
      </c>
    </row>
    <row r="346" spans="1:14">
      <c r="A346" s="17">
        <f>'12'!A11</f>
        <v>41252</v>
      </c>
      <c r="B346" s="17" t="str">
        <f>'12'!B11</f>
        <v>Su</v>
      </c>
      <c r="C346" s="18">
        <f>'12'!C11</f>
        <v>10.4</v>
      </c>
      <c r="H346" s="21">
        <f t="shared" si="5"/>
        <v>19.932394366197205</v>
      </c>
      <c r="I346" s="20">
        <v>40</v>
      </c>
      <c r="J346" s="20">
        <v>50</v>
      </c>
      <c r="M346" s="2">
        <v>10</v>
      </c>
      <c r="N346" s="22" t="s">
        <v>46</v>
      </c>
    </row>
    <row r="347" spans="1:14">
      <c r="A347" s="17">
        <f>'12'!A12</f>
        <v>41253</v>
      </c>
      <c r="B347" s="17" t="str">
        <f>'12'!B12</f>
        <v>M</v>
      </c>
      <c r="C347" s="18">
        <f>'12'!C12</f>
        <v>18.8</v>
      </c>
      <c r="H347" s="21">
        <f t="shared" si="5"/>
        <v>19.932394366197205</v>
      </c>
      <c r="I347" s="20">
        <v>40</v>
      </c>
      <c r="J347" s="20">
        <v>50</v>
      </c>
      <c r="M347" s="2">
        <v>14</v>
      </c>
      <c r="N347" s="22" t="s">
        <v>46</v>
      </c>
    </row>
    <row r="348" spans="1:14">
      <c r="A348" s="17">
        <f>'12'!A13</f>
        <v>41254</v>
      </c>
      <c r="B348" s="17" t="str">
        <f>'12'!B13</f>
        <v>Tu</v>
      </c>
      <c r="C348" s="18">
        <f>'12'!C13</f>
        <v>17.5</v>
      </c>
      <c r="H348" s="21">
        <f t="shared" si="5"/>
        <v>19.932394366197205</v>
      </c>
      <c r="I348" s="20">
        <v>40</v>
      </c>
      <c r="J348" s="20">
        <v>50</v>
      </c>
      <c r="M348" s="2">
        <v>22</v>
      </c>
      <c r="N348" s="22" t="s">
        <v>46</v>
      </c>
    </row>
    <row r="349" spans="1:14">
      <c r="A349" s="17">
        <f>'12'!A14</f>
        <v>41255</v>
      </c>
      <c r="B349" s="17" t="str">
        <f>'12'!B14</f>
        <v>W</v>
      </c>
      <c r="C349" s="18">
        <f>'12'!C14</f>
        <v>36.700000000000003</v>
      </c>
      <c r="H349" s="21">
        <f t="shared" si="5"/>
        <v>19.932394366197205</v>
      </c>
      <c r="I349" s="20">
        <v>40</v>
      </c>
      <c r="J349" s="20">
        <v>50</v>
      </c>
      <c r="M349" s="2">
        <v>23</v>
      </c>
      <c r="N349" s="22" t="s">
        <v>46</v>
      </c>
    </row>
    <row r="350" spans="1:14">
      <c r="A350" s="17">
        <f>'12'!A15</f>
        <v>41256</v>
      </c>
      <c r="B350" s="17" t="str">
        <f>'12'!B15</f>
        <v>Th</v>
      </c>
      <c r="C350" s="18">
        <f>'12'!C15</f>
        <v>32.5</v>
      </c>
      <c r="H350" s="21">
        <f t="shared" si="5"/>
        <v>19.932394366197205</v>
      </c>
      <c r="I350" s="20">
        <v>40</v>
      </c>
      <c r="J350" s="20">
        <v>50</v>
      </c>
      <c r="M350" s="2">
        <v>33</v>
      </c>
      <c r="N350" s="22" t="s">
        <v>46</v>
      </c>
    </row>
    <row r="351" spans="1:14">
      <c r="A351" s="17">
        <f>'12'!A16</f>
        <v>41257</v>
      </c>
      <c r="B351" s="17" t="str">
        <f>'12'!B16</f>
        <v>F</v>
      </c>
      <c r="C351" s="18">
        <f>'12'!C16</f>
        <v>16.3</v>
      </c>
      <c r="H351" s="21">
        <f t="shared" si="5"/>
        <v>19.932394366197205</v>
      </c>
      <c r="I351" s="20">
        <v>40</v>
      </c>
      <c r="J351" s="20">
        <v>50</v>
      </c>
      <c r="M351" s="2">
        <v>17</v>
      </c>
      <c r="N351" s="22" t="s">
        <v>46</v>
      </c>
    </row>
    <row r="352" spans="1:14">
      <c r="A352" s="17">
        <f>'12'!A17</f>
        <v>41258</v>
      </c>
      <c r="B352" s="17" t="str">
        <f>'12'!B17</f>
        <v>Sa</v>
      </c>
      <c r="C352" s="18">
        <f>'12'!C17</f>
        <v>31.3</v>
      </c>
      <c r="H352" s="21">
        <f t="shared" si="5"/>
        <v>19.932394366197205</v>
      </c>
      <c r="I352" s="20">
        <v>40</v>
      </c>
      <c r="J352" s="20">
        <v>50</v>
      </c>
      <c r="M352" s="2">
        <v>11</v>
      </c>
      <c r="N352" s="22" t="s">
        <v>46</v>
      </c>
    </row>
    <row r="353" spans="1:14">
      <c r="A353" s="17">
        <f>'12'!A18</f>
        <v>41259</v>
      </c>
      <c r="B353" s="17" t="str">
        <f>'12'!B18</f>
        <v>Su</v>
      </c>
      <c r="C353" s="18">
        <f>'12'!C18</f>
        <v>17.899999999999999</v>
      </c>
      <c r="H353" s="21">
        <f t="shared" si="5"/>
        <v>19.932394366197205</v>
      </c>
      <c r="I353" s="20">
        <v>40</v>
      </c>
      <c r="J353" s="20">
        <v>50</v>
      </c>
      <c r="M353" s="2">
        <v>12</v>
      </c>
      <c r="N353" s="22" t="s">
        <v>46</v>
      </c>
    </row>
    <row r="354" spans="1:14">
      <c r="A354" s="17">
        <f>'12'!A19</f>
        <v>41260</v>
      </c>
      <c r="B354" s="17" t="str">
        <f>'12'!B19</f>
        <v>M</v>
      </c>
      <c r="C354" s="18">
        <f>'12'!C19</f>
        <v>22.1</v>
      </c>
      <c r="H354" s="21">
        <f t="shared" si="5"/>
        <v>19.932394366197205</v>
      </c>
      <c r="I354" s="20">
        <v>40</v>
      </c>
      <c r="J354" s="20">
        <v>50</v>
      </c>
      <c r="M354" s="2">
        <v>12</v>
      </c>
      <c r="N354" s="22" t="s">
        <v>46</v>
      </c>
    </row>
    <row r="355" spans="1:14">
      <c r="A355" s="17">
        <f>'12'!A20</f>
        <v>41261</v>
      </c>
      <c r="B355" s="17" t="str">
        <f>'12'!B20</f>
        <v>Tu</v>
      </c>
      <c r="C355" s="18">
        <f>'12'!C20</f>
        <v>17.100000000000001</v>
      </c>
      <c r="H355" s="21">
        <f t="shared" si="5"/>
        <v>19.932394366197205</v>
      </c>
      <c r="I355" s="20">
        <v>40</v>
      </c>
      <c r="J355" s="20">
        <v>50</v>
      </c>
      <c r="M355" s="2">
        <v>21</v>
      </c>
      <c r="N355" s="22" t="s">
        <v>46</v>
      </c>
    </row>
    <row r="356" spans="1:14">
      <c r="A356" s="17">
        <f>'12'!A21</f>
        <v>41262</v>
      </c>
      <c r="B356" s="17" t="str">
        <f>'12'!B21</f>
        <v>W</v>
      </c>
      <c r="C356" s="18">
        <f>'12'!C21</f>
        <v>20</v>
      </c>
      <c r="H356" s="21">
        <f t="shared" si="5"/>
        <v>19.932394366197205</v>
      </c>
      <c r="I356" s="20">
        <v>40</v>
      </c>
      <c r="J356" s="20">
        <v>50</v>
      </c>
      <c r="M356" s="2">
        <v>18</v>
      </c>
      <c r="N356" s="22" t="s">
        <v>46</v>
      </c>
    </row>
    <row r="357" spans="1:14">
      <c r="A357" s="17">
        <f>'12'!A22</f>
        <v>41263</v>
      </c>
      <c r="B357" s="17" t="str">
        <f>'12'!B22</f>
        <v>Th</v>
      </c>
      <c r="C357" s="18">
        <f>'12'!C22</f>
        <v>4.2</v>
      </c>
      <c r="H357" s="21">
        <f t="shared" si="5"/>
        <v>19.932394366197205</v>
      </c>
      <c r="I357" s="20">
        <v>40</v>
      </c>
      <c r="J357" s="20">
        <v>50</v>
      </c>
      <c r="M357" s="2">
        <v>7</v>
      </c>
      <c r="N357" s="22" t="s">
        <v>46</v>
      </c>
    </row>
    <row r="358" spans="1:14">
      <c r="A358" s="17">
        <f>'12'!A23</f>
        <v>41264</v>
      </c>
      <c r="B358" s="17" t="str">
        <f>'12'!B23</f>
        <v>F</v>
      </c>
      <c r="C358" s="18">
        <f>'12'!C23</f>
        <v>13.8</v>
      </c>
      <c r="H358" s="21">
        <f t="shared" si="5"/>
        <v>19.932394366197205</v>
      </c>
      <c r="I358" s="20">
        <v>40</v>
      </c>
      <c r="J358" s="20">
        <v>50</v>
      </c>
      <c r="M358" s="2">
        <v>18</v>
      </c>
      <c r="N358" s="22" t="s">
        <v>46</v>
      </c>
    </row>
    <row r="359" spans="1:14">
      <c r="A359" s="17">
        <f>'12'!A24</f>
        <v>41265</v>
      </c>
      <c r="B359" s="17" t="str">
        <f>'12'!B24</f>
        <v>Sa</v>
      </c>
      <c r="C359" s="18">
        <f>'12'!C24</f>
        <v>6.3</v>
      </c>
      <c r="H359" s="21">
        <f t="shared" si="5"/>
        <v>19.932394366197205</v>
      </c>
      <c r="I359" s="20">
        <v>40</v>
      </c>
      <c r="J359" s="20">
        <v>50</v>
      </c>
      <c r="M359" s="2">
        <v>12</v>
      </c>
      <c r="N359" s="22" t="s">
        <v>46</v>
      </c>
    </row>
    <row r="360" spans="1:14">
      <c r="A360" s="17">
        <f>'12'!A25</f>
        <v>41266</v>
      </c>
      <c r="B360" s="17" t="str">
        <f>'12'!B25</f>
        <v>Su</v>
      </c>
      <c r="C360" s="18">
        <f>'12'!C25</f>
        <v>10.8</v>
      </c>
      <c r="H360" s="21">
        <f t="shared" si="5"/>
        <v>19.932394366197205</v>
      </c>
      <c r="I360" s="20">
        <v>40</v>
      </c>
      <c r="J360" s="20">
        <v>50</v>
      </c>
      <c r="M360" s="2">
        <v>12</v>
      </c>
      <c r="N360" s="22" t="s">
        <v>46</v>
      </c>
    </row>
    <row r="361" spans="1:14">
      <c r="A361" s="17">
        <f>'12'!A26</f>
        <v>41267</v>
      </c>
      <c r="B361" s="17" t="str">
        <f>'12'!B26</f>
        <v>M</v>
      </c>
      <c r="C361" s="18">
        <f>'12'!C26</f>
        <v>10</v>
      </c>
      <c r="H361" s="21">
        <f t="shared" si="5"/>
        <v>19.932394366197205</v>
      </c>
      <c r="I361" s="20">
        <v>40</v>
      </c>
      <c r="J361" s="20">
        <v>50</v>
      </c>
      <c r="N361" s="22" t="s">
        <v>45</v>
      </c>
    </row>
    <row r="362" spans="1:14">
      <c r="A362" s="17">
        <f>'12'!A27</f>
        <v>41268</v>
      </c>
      <c r="B362" s="17" t="str">
        <f>'12'!B27</f>
        <v>Tu</v>
      </c>
      <c r="C362" s="18">
        <f>'12'!C27</f>
        <v>6.7</v>
      </c>
      <c r="H362" s="21">
        <f t="shared" si="5"/>
        <v>19.932394366197205</v>
      </c>
      <c r="I362" s="20">
        <v>40</v>
      </c>
      <c r="J362" s="20">
        <v>50</v>
      </c>
      <c r="N362" s="22" t="s">
        <v>45</v>
      </c>
    </row>
    <row r="363" spans="1:14">
      <c r="A363" s="17">
        <f>'12'!A28</f>
        <v>41269</v>
      </c>
      <c r="B363" s="17" t="str">
        <f>'12'!B28</f>
        <v>W</v>
      </c>
      <c r="C363" s="18">
        <f>'12'!C28</f>
        <v>6.7</v>
      </c>
      <c r="H363" s="21">
        <f t="shared" si="5"/>
        <v>19.932394366197205</v>
      </c>
      <c r="I363" s="20">
        <v>40</v>
      </c>
      <c r="J363" s="20">
        <v>50</v>
      </c>
      <c r="N363" s="22" t="s">
        <v>45</v>
      </c>
    </row>
    <row r="364" spans="1:14">
      <c r="A364" s="17">
        <f>'12'!A29</f>
        <v>41270</v>
      </c>
      <c r="B364" s="17" t="str">
        <f>'12'!B29</f>
        <v>Th</v>
      </c>
      <c r="C364" s="18">
        <f>'12'!C29</f>
        <v>13.8</v>
      </c>
      <c r="H364" s="21">
        <f t="shared" si="5"/>
        <v>19.932394366197205</v>
      </c>
      <c r="I364" s="20">
        <v>40</v>
      </c>
      <c r="J364" s="20">
        <v>50</v>
      </c>
      <c r="N364" s="22" t="s">
        <v>45</v>
      </c>
    </row>
    <row r="365" spans="1:14">
      <c r="A365" s="17">
        <f>'12'!A30</f>
        <v>41271</v>
      </c>
      <c r="B365" s="17" t="str">
        <f>'12'!B30</f>
        <v>F</v>
      </c>
      <c r="C365" s="18">
        <f>'12'!C30</f>
        <v>4.2</v>
      </c>
      <c r="H365" s="21">
        <f t="shared" si="5"/>
        <v>19.932394366197205</v>
      </c>
      <c r="I365" s="20">
        <v>40</v>
      </c>
      <c r="J365" s="20">
        <v>50</v>
      </c>
      <c r="N365" s="22" t="s">
        <v>45</v>
      </c>
    </row>
    <row r="366" spans="1:14">
      <c r="A366" s="17">
        <f>'12'!A31</f>
        <v>41272</v>
      </c>
      <c r="B366" s="17" t="str">
        <f>'12'!B31</f>
        <v>Sa</v>
      </c>
      <c r="C366" s="18">
        <f>'12'!C31</f>
        <v>7.1</v>
      </c>
      <c r="H366" s="21">
        <f t="shared" si="5"/>
        <v>19.932394366197205</v>
      </c>
      <c r="I366" s="20">
        <v>40</v>
      </c>
      <c r="J366" s="20">
        <v>50</v>
      </c>
      <c r="N366" s="22" t="s">
        <v>45</v>
      </c>
    </row>
    <row r="367" spans="1:14">
      <c r="A367" s="17">
        <f>'12'!A32</f>
        <v>41273</v>
      </c>
      <c r="B367" s="17" t="str">
        <f>'12'!B32</f>
        <v>Su</v>
      </c>
      <c r="C367" s="18">
        <f>'12'!C32</f>
        <v>8.8000000000000007</v>
      </c>
      <c r="H367" s="21">
        <f t="shared" si="5"/>
        <v>19.932394366197205</v>
      </c>
      <c r="I367" s="20">
        <v>40</v>
      </c>
      <c r="J367" s="20">
        <v>50</v>
      </c>
      <c r="N367" s="22" t="s">
        <v>45</v>
      </c>
    </row>
    <row r="368" spans="1:14">
      <c r="A368" s="17">
        <f>'12'!A33</f>
        <v>41274</v>
      </c>
      <c r="B368" s="17" t="str">
        <f>'12'!B33</f>
        <v>M</v>
      </c>
      <c r="C368" s="18">
        <f>'12'!C33</f>
        <v>7.9</v>
      </c>
      <c r="H368" s="21">
        <f t="shared" si="5"/>
        <v>19.932394366197205</v>
      </c>
      <c r="I368" s="20">
        <v>40</v>
      </c>
      <c r="J368" s="20">
        <v>50</v>
      </c>
      <c r="M368" s="2">
        <v>11</v>
      </c>
      <c r="N368" s="22" t="s">
        <v>46</v>
      </c>
    </row>
    <row r="369" spans="1:3">
      <c r="A369" s="17"/>
      <c r="B369" s="17"/>
      <c r="C369" s="18"/>
    </row>
  </sheetData>
  <autoFilter ref="A3:C368"/>
  <mergeCells count="1">
    <mergeCell ref="M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32" sqref="E32"/>
    </sheetView>
  </sheetViews>
  <sheetFormatPr defaultRowHeight="12.75"/>
  <cols>
    <col min="1" max="1" width="11.7109375" customWidth="1"/>
  </cols>
  <sheetData>
    <row r="1" spans="1:5">
      <c r="A1" s="5" t="s">
        <v>7</v>
      </c>
      <c r="B1" s="5" t="s">
        <v>8</v>
      </c>
      <c r="C1" s="4" t="s">
        <v>9</v>
      </c>
    </row>
    <row r="3" spans="1:5">
      <c r="A3" s="1">
        <v>40940</v>
      </c>
      <c r="B3" s="2" t="s">
        <v>4</v>
      </c>
      <c r="C3" s="2">
        <v>25</v>
      </c>
      <c r="D3" s="2"/>
      <c r="E3" s="2"/>
    </row>
    <row r="4" spans="1:5">
      <c r="A4" s="1">
        <v>40941</v>
      </c>
      <c r="B4" s="2" t="s">
        <v>5</v>
      </c>
      <c r="C4" s="2">
        <v>16.7</v>
      </c>
      <c r="E4" s="2"/>
    </row>
    <row r="5" spans="1:5">
      <c r="A5" s="1">
        <v>40942</v>
      </c>
      <c r="B5" s="2" t="s">
        <v>6</v>
      </c>
      <c r="C5" s="2">
        <v>36.299999999999997</v>
      </c>
      <c r="E5" s="2"/>
    </row>
    <row r="6" spans="1:5">
      <c r="A6" s="1">
        <v>40943</v>
      </c>
      <c r="B6" s="2" t="s">
        <v>0</v>
      </c>
      <c r="C6" s="9">
        <v>62.5</v>
      </c>
      <c r="E6" s="2"/>
    </row>
    <row r="7" spans="1:5">
      <c r="A7" s="1">
        <v>40944</v>
      </c>
      <c r="B7" s="2" t="s">
        <v>1</v>
      </c>
      <c r="C7" s="2">
        <v>23.8</v>
      </c>
      <c r="E7" s="2"/>
    </row>
    <row r="8" spans="1:5">
      <c r="A8" s="1">
        <v>40945</v>
      </c>
      <c r="B8" s="2" t="s">
        <v>2</v>
      </c>
      <c r="C8" s="2">
        <v>22.5</v>
      </c>
      <c r="D8" s="3"/>
    </row>
    <row r="9" spans="1:5">
      <c r="A9" s="1">
        <v>40946</v>
      </c>
      <c r="B9" s="2" t="s">
        <v>3</v>
      </c>
      <c r="C9" s="2">
        <v>27.1</v>
      </c>
      <c r="D9" s="2"/>
    </row>
    <row r="10" spans="1:5">
      <c r="A10" s="1">
        <v>40947</v>
      </c>
      <c r="B10" s="2" t="s">
        <v>4</v>
      </c>
      <c r="C10" s="2">
        <v>20</v>
      </c>
      <c r="D10" s="2"/>
    </row>
    <row r="11" spans="1:5">
      <c r="A11" s="1">
        <v>40948</v>
      </c>
      <c r="B11" s="2" t="s">
        <v>5</v>
      </c>
      <c r="C11" s="2">
        <v>43.8</v>
      </c>
      <c r="D11" s="2"/>
    </row>
    <row r="12" spans="1:5">
      <c r="A12" s="1">
        <v>40949</v>
      </c>
      <c r="B12" s="2" t="s">
        <v>6</v>
      </c>
      <c r="C12" s="2">
        <v>37.1</v>
      </c>
      <c r="D12" s="2"/>
    </row>
    <row r="13" spans="1:5">
      <c r="A13" s="1">
        <v>40950</v>
      </c>
      <c r="B13" s="2" t="s">
        <v>0</v>
      </c>
      <c r="C13" s="2">
        <v>47.1</v>
      </c>
      <c r="D13" s="2"/>
    </row>
    <row r="14" spans="1:5">
      <c r="A14" s="1">
        <v>40951</v>
      </c>
      <c r="B14" s="2" t="s">
        <v>1</v>
      </c>
      <c r="C14" s="2">
        <v>40</v>
      </c>
      <c r="D14" s="2"/>
    </row>
    <row r="15" spans="1:5">
      <c r="A15" s="1">
        <v>40952</v>
      </c>
      <c r="B15" s="2" t="s">
        <v>2</v>
      </c>
      <c r="C15" s="2">
        <v>25.6</v>
      </c>
      <c r="D15" s="2"/>
    </row>
    <row r="16" spans="1:5">
      <c r="A16" s="1">
        <v>40953</v>
      </c>
      <c r="B16" s="2" t="s">
        <v>3</v>
      </c>
      <c r="C16" s="2">
        <v>21.3</v>
      </c>
      <c r="D16" s="2"/>
    </row>
    <row r="17" spans="1:5">
      <c r="A17" s="1">
        <v>40954</v>
      </c>
      <c r="B17" s="2" t="s">
        <v>4</v>
      </c>
      <c r="C17" s="2">
        <v>15</v>
      </c>
      <c r="D17" s="2"/>
    </row>
    <row r="18" spans="1:5">
      <c r="A18" s="1">
        <v>40955</v>
      </c>
      <c r="B18" s="2" t="s">
        <v>5</v>
      </c>
      <c r="C18" s="2">
        <v>16.7</v>
      </c>
      <c r="D18" s="2"/>
    </row>
    <row r="19" spans="1:5">
      <c r="A19" s="1">
        <v>40956</v>
      </c>
      <c r="B19" s="2" t="s">
        <v>6</v>
      </c>
      <c r="C19" s="2">
        <v>15.4</v>
      </c>
      <c r="D19" s="2"/>
    </row>
    <row r="20" spans="1:5">
      <c r="A20" s="1">
        <v>40957</v>
      </c>
      <c r="B20" s="2" t="s">
        <v>0</v>
      </c>
      <c r="C20" s="7">
        <v>17.899999999999999</v>
      </c>
      <c r="D20" s="2"/>
    </row>
    <row r="21" spans="1:5">
      <c r="A21" s="1">
        <v>40958</v>
      </c>
      <c r="B21" s="2" t="s">
        <v>1</v>
      </c>
      <c r="C21" s="7"/>
      <c r="D21" s="2"/>
    </row>
    <row r="22" spans="1:5">
      <c r="A22" s="1">
        <v>40959</v>
      </c>
      <c r="B22" s="2" t="s">
        <v>2</v>
      </c>
      <c r="C22" s="7"/>
      <c r="D22" s="2"/>
    </row>
    <row r="23" spans="1:5">
      <c r="A23" s="1">
        <v>40960</v>
      </c>
      <c r="B23" s="2" t="s">
        <v>3</v>
      </c>
      <c r="C23" s="7">
        <v>20</v>
      </c>
      <c r="D23" s="2"/>
    </row>
    <row r="24" spans="1:5">
      <c r="A24" s="1">
        <v>40961</v>
      </c>
      <c r="B24" s="2" t="s">
        <v>4</v>
      </c>
      <c r="C24" s="7">
        <v>21.7</v>
      </c>
      <c r="D24" s="2"/>
    </row>
    <row r="25" spans="1:5">
      <c r="A25" s="1">
        <v>40962</v>
      </c>
      <c r="B25" s="2" t="s">
        <v>5</v>
      </c>
      <c r="C25" s="7">
        <v>12.9</v>
      </c>
      <c r="D25" s="2"/>
    </row>
    <row r="26" spans="1:5">
      <c r="A26" s="1">
        <v>40963</v>
      </c>
      <c r="B26" s="2" t="s">
        <v>6</v>
      </c>
      <c r="C26" s="7">
        <v>9.1</v>
      </c>
      <c r="D26" s="2"/>
    </row>
    <row r="27" spans="1:5">
      <c r="A27" s="1">
        <v>40964</v>
      </c>
      <c r="B27" s="2" t="s">
        <v>0</v>
      </c>
      <c r="C27" s="7">
        <v>18.3</v>
      </c>
      <c r="D27" s="2"/>
    </row>
    <row r="28" spans="1:5">
      <c r="A28" s="1">
        <v>40965</v>
      </c>
      <c r="B28" s="2" t="s">
        <v>1</v>
      </c>
      <c r="C28" s="7">
        <v>7.5</v>
      </c>
      <c r="D28" s="2"/>
    </row>
    <row r="29" spans="1:5">
      <c r="A29" s="1">
        <v>40966</v>
      </c>
      <c r="B29" s="2" t="s">
        <v>2</v>
      </c>
      <c r="C29" s="7">
        <v>12.9</v>
      </c>
      <c r="D29" s="2"/>
    </row>
    <row r="30" spans="1:5">
      <c r="A30" s="1">
        <v>40967</v>
      </c>
      <c r="B30" s="2" t="s">
        <v>3</v>
      </c>
      <c r="C30" s="7">
        <v>15.8</v>
      </c>
      <c r="D30" s="2"/>
    </row>
    <row r="31" spans="1:5">
      <c r="A31" s="1">
        <v>40968</v>
      </c>
      <c r="B31" s="2" t="s">
        <v>4</v>
      </c>
      <c r="C31" s="7">
        <v>35</v>
      </c>
      <c r="D31" s="2"/>
    </row>
    <row r="32" spans="1:5">
      <c r="A32" s="1"/>
      <c r="B32" s="2"/>
      <c r="C32" s="2"/>
      <c r="D32" s="2"/>
      <c r="E32" s="8"/>
    </row>
    <row r="33" spans="1:4">
      <c r="A33" s="1"/>
      <c r="B33" s="2"/>
      <c r="C33" s="7"/>
      <c r="D33" s="2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32" sqref="E32"/>
    </sheetView>
  </sheetViews>
  <sheetFormatPr defaultRowHeight="12.75"/>
  <cols>
    <col min="1" max="1" width="11.7109375" customWidth="1"/>
  </cols>
  <sheetData>
    <row r="1" spans="1:5">
      <c r="A1" s="5" t="s">
        <v>7</v>
      </c>
      <c r="B1" s="5" t="s">
        <v>8</v>
      </c>
      <c r="C1" s="4" t="s">
        <v>9</v>
      </c>
    </row>
    <row r="3" spans="1:5">
      <c r="A3" s="1">
        <v>40969</v>
      </c>
      <c r="B3" s="2" t="s">
        <v>5</v>
      </c>
      <c r="C3" s="7">
        <v>31.3</v>
      </c>
      <c r="D3" s="2"/>
      <c r="E3" s="2"/>
    </row>
    <row r="4" spans="1:5">
      <c r="A4" s="1">
        <v>40970</v>
      </c>
      <c r="B4" s="2" t="s">
        <v>6</v>
      </c>
      <c r="C4" s="7">
        <v>29.2</v>
      </c>
      <c r="E4" s="2"/>
    </row>
    <row r="5" spans="1:5">
      <c r="A5" s="1">
        <v>40971</v>
      </c>
      <c r="B5" s="2" t="s">
        <v>0</v>
      </c>
      <c r="C5" s="7">
        <v>31.7</v>
      </c>
      <c r="E5" s="2"/>
    </row>
    <row r="6" spans="1:5">
      <c r="A6" s="1">
        <v>40972</v>
      </c>
      <c r="B6" s="2" t="s">
        <v>1</v>
      </c>
      <c r="C6" s="7">
        <v>10.4</v>
      </c>
      <c r="E6" s="2"/>
    </row>
    <row r="7" spans="1:5">
      <c r="A7" s="1">
        <v>40973</v>
      </c>
      <c r="B7" s="2" t="s">
        <v>2</v>
      </c>
      <c r="C7" s="7">
        <v>13.3</v>
      </c>
      <c r="E7" s="2"/>
    </row>
    <row r="8" spans="1:5">
      <c r="A8" s="1">
        <v>40974</v>
      </c>
      <c r="B8" s="2" t="s">
        <v>3</v>
      </c>
      <c r="C8" s="7">
        <v>26.8</v>
      </c>
      <c r="D8" s="3"/>
    </row>
    <row r="9" spans="1:5">
      <c r="A9" s="1">
        <v>40975</v>
      </c>
      <c r="B9" s="2" t="s">
        <v>4</v>
      </c>
      <c r="C9" s="7">
        <v>16.3</v>
      </c>
      <c r="D9" s="2"/>
    </row>
    <row r="10" spans="1:5">
      <c r="A10" s="1">
        <v>40976</v>
      </c>
      <c r="B10" s="2" t="s">
        <v>5</v>
      </c>
      <c r="C10" s="7">
        <v>27.5</v>
      </c>
      <c r="D10" s="2"/>
    </row>
    <row r="11" spans="1:5">
      <c r="A11" s="1">
        <v>40977</v>
      </c>
      <c r="B11" s="2" t="s">
        <v>6</v>
      </c>
      <c r="C11" s="7">
        <v>20.8</v>
      </c>
      <c r="D11" s="2"/>
    </row>
    <row r="12" spans="1:5">
      <c r="A12" s="1">
        <v>40978</v>
      </c>
      <c r="B12" s="2" t="s">
        <v>0</v>
      </c>
      <c r="C12" s="7">
        <v>11.7</v>
      </c>
      <c r="D12" s="2"/>
    </row>
    <row r="13" spans="1:5">
      <c r="A13" s="1">
        <v>40979</v>
      </c>
      <c r="B13" s="2" t="s">
        <v>1</v>
      </c>
      <c r="C13" s="7">
        <v>19.2</v>
      </c>
      <c r="D13" s="2"/>
    </row>
    <row r="14" spans="1:5">
      <c r="A14" s="1">
        <v>40980</v>
      </c>
      <c r="B14" s="2" t="s">
        <v>2</v>
      </c>
      <c r="C14" s="7">
        <v>30.4</v>
      </c>
      <c r="D14" s="2"/>
    </row>
    <row r="15" spans="1:5">
      <c r="A15" s="1">
        <v>40981</v>
      </c>
      <c r="B15" s="2" t="s">
        <v>3</v>
      </c>
      <c r="C15" s="7">
        <v>40</v>
      </c>
      <c r="D15" s="2"/>
    </row>
    <row r="16" spans="1:5">
      <c r="A16" s="1">
        <v>40982</v>
      </c>
      <c r="B16" s="2" t="s">
        <v>4</v>
      </c>
      <c r="C16" s="9">
        <v>62.9</v>
      </c>
      <c r="D16" s="2"/>
    </row>
    <row r="17" spans="1:5">
      <c r="A17" s="1">
        <v>40983</v>
      </c>
      <c r="B17" s="2" t="s">
        <v>5</v>
      </c>
      <c r="C17" s="9">
        <v>60.8</v>
      </c>
      <c r="D17" s="2"/>
    </row>
    <row r="18" spans="1:5">
      <c r="A18" s="1">
        <v>40984</v>
      </c>
      <c r="B18" s="2" t="s">
        <v>6</v>
      </c>
      <c r="C18" s="7">
        <v>34.200000000000003</v>
      </c>
      <c r="D18" s="2"/>
    </row>
    <row r="19" spans="1:5">
      <c r="A19" s="1">
        <v>40985</v>
      </c>
      <c r="B19" s="2" t="s">
        <v>0</v>
      </c>
      <c r="C19" s="7">
        <v>18.8</v>
      </c>
      <c r="D19" s="2"/>
    </row>
    <row r="20" spans="1:5">
      <c r="A20" s="1">
        <v>40986</v>
      </c>
      <c r="B20" s="2" t="s">
        <v>1</v>
      </c>
      <c r="C20" s="7">
        <v>10.4</v>
      </c>
      <c r="D20" s="2"/>
    </row>
    <row r="21" spans="1:5">
      <c r="A21" s="1">
        <v>40987</v>
      </c>
      <c r="B21" s="2" t="s">
        <v>2</v>
      </c>
      <c r="C21" s="7">
        <v>11.3</v>
      </c>
      <c r="D21" s="2"/>
    </row>
    <row r="22" spans="1:5">
      <c r="A22" s="1">
        <v>40988</v>
      </c>
      <c r="B22" s="2" t="s">
        <v>3</v>
      </c>
      <c r="C22" s="7">
        <v>13.8</v>
      </c>
      <c r="D22" s="2"/>
    </row>
    <row r="23" spans="1:5">
      <c r="A23" s="1">
        <v>40989</v>
      </c>
      <c r="B23" s="2" t="s">
        <v>4</v>
      </c>
      <c r="C23" s="7">
        <v>22.1</v>
      </c>
      <c r="D23" s="2"/>
    </row>
    <row r="24" spans="1:5">
      <c r="A24" s="1">
        <v>40990</v>
      </c>
      <c r="B24" s="2" t="s">
        <v>5</v>
      </c>
      <c r="C24" s="9">
        <v>52.1</v>
      </c>
      <c r="D24" s="2"/>
    </row>
    <row r="25" spans="1:5">
      <c r="A25" s="1">
        <v>40991</v>
      </c>
      <c r="B25" s="2" t="s">
        <v>6</v>
      </c>
      <c r="C25" s="9">
        <v>50.8</v>
      </c>
      <c r="D25" s="2"/>
    </row>
    <row r="26" spans="1:5">
      <c r="A26" s="1">
        <v>40992</v>
      </c>
      <c r="B26" s="2" t="s">
        <v>0</v>
      </c>
      <c r="C26" s="9">
        <v>61.4</v>
      </c>
      <c r="D26" s="2"/>
    </row>
    <row r="27" spans="1:5">
      <c r="A27" s="1">
        <v>40993</v>
      </c>
      <c r="B27" s="2" t="s">
        <v>1</v>
      </c>
      <c r="C27" s="7">
        <v>18.3</v>
      </c>
      <c r="D27" s="2"/>
    </row>
    <row r="28" spans="1:5">
      <c r="A28" s="1">
        <v>40994</v>
      </c>
      <c r="B28" s="2" t="s">
        <v>2</v>
      </c>
      <c r="C28" s="7">
        <v>15.8</v>
      </c>
      <c r="D28" s="2"/>
    </row>
    <row r="29" spans="1:5">
      <c r="A29" s="1">
        <v>40995</v>
      </c>
      <c r="B29" s="2" t="s">
        <v>3</v>
      </c>
      <c r="C29" s="7">
        <v>17.100000000000001</v>
      </c>
      <c r="D29" s="2"/>
    </row>
    <row r="30" spans="1:5">
      <c r="A30" s="1">
        <v>40996</v>
      </c>
      <c r="B30" s="2" t="s">
        <v>4</v>
      </c>
      <c r="C30" s="7">
        <v>35</v>
      </c>
      <c r="D30" s="2"/>
    </row>
    <row r="31" spans="1:5">
      <c r="A31" s="1">
        <v>40997</v>
      </c>
      <c r="B31" s="2" t="s">
        <v>5</v>
      </c>
      <c r="C31" s="7">
        <v>46.7</v>
      </c>
      <c r="D31" s="2"/>
    </row>
    <row r="32" spans="1:5">
      <c r="A32" s="1">
        <v>40998</v>
      </c>
      <c r="B32" s="2" t="s">
        <v>6</v>
      </c>
      <c r="C32" s="7">
        <v>40.799999999999997</v>
      </c>
      <c r="D32" s="2"/>
      <c r="E32" s="8"/>
    </row>
    <row r="33" spans="1:4">
      <c r="A33" s="1">
        <v>40999</v>
      </c>
      <c r="B33" s="2" t="s">
        <v>0</v>
      </c>
      <c r="C33" s="10">
        <v>19.600000000000001</v>
      </c>
      <c r="D33" s="2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E32" sqref="E32"/>
    </sheetView>
  </sheetViews>
  <sheetFormatPr defaultRowHeight="12.75"/>
  <cols>
    <col min="1" max="1" width="11.7109375" customWidth="1"/>
  </cols>
  <sheetData>
    <row r="1" spans="1:5">
      <c r="A1" s="5" t="s">
        <v>7</v>
      </c>
      <c r="B1" s="5" t="s">
        <v>8</v>
      </c>
      <c r="C1" s="4" t="s">
        <v>9</v>
      </c>
    </row>
    <row r="3" spans="1:5">
      <c r="A3" s="1">
        <v>41000</v>
      </c>
      <c r="B3" s="2" t="s">
        <v>1</v>
      </c>
      <c r="C3" s="10">
        <v>20</v>
      </c>
      <c r="D3" s="2"/>
      <c r="E3" s="2"/>
    </row>
    <row r="4" spans="1:5">
      <c r="A4" s="1">
        <v>41001</v>
      </c>
      <c r="B4" s="2" t="s">
        <v>2</v>
      </c>
      <c r="C4" s="10">
        <v>19.2</v>
      </c>
      <c r="E4" s="2"/>
    </row>
    <row r="5" spans="1:5">
      <c r="A5" s="1">
        <v>41002</v>
      </c>
      <c r="B5" s="2" t="s">
        <v>3</v>
      </c>
      <c r="C5" s="10">
        <v>13.8</v>
      </c>
      <c r="E5" s="2"/>
    </row>
    <row r="6" spans="1:5">
      <c r="A6" s="1">
        <v>41003</v>
      </c>
      <c r="B6" s="2" t="s">
        <v>4</v>
      </c>
      <c r="C6" s="10">
        <v>7.5</v>
      </c>
      <c r="E6" s="2"/>
    </row>
    <row r="7" spans="1:5">
      <c r="A7" s="1">
        <v>41004</v>
      </c>
      <c r="B7" s="2" t="s">
        <v>5</v>
      </c>
      <c r="C7" s="10">
        <v>15.8</v>
      </c>
      <c r="E7" s="2"/>
    </row>
    <row r="8" spans="1:5">
      <c r="A8" s="1">
        <v>41005</v>
      </c>
      <c r="B8" s="2" t="s">
        <v>6</v>
      </c>
      <c r="C8" s="7">
        <v>20</v>
      </c>
      <c r="D8" s="3"/>
    </row>
    <row r="9" spans="1:5">
      <c r="A9" s="1">
        <v>41006</v>
      </c>
      <c r="B9" s="2" t="s">
        <v>0</v>
      </c>
      <c r="C9" s="7">
        <v>12.9</v>
      </c>
      <c r="D9" s="2"/>
    </row>
    <row r="10" spans="1:5">
      <c r="A10" s="1">
        <v>41007</v>
      </c>
      <c r="B10" s="2" t="s">
        <v>1</v>
      </c>
      <c r="C10" s="7">
        <v>9.1999999999999993</v>
      </c>
      <c r="D10" s="2"/>
    </row>
    <row r="11" spans="1:5">
      <c r="A11" s="1">
        <v>41008</v>
      </c>
      <c r="B11" s="2" t="s">
        <v>2</v>
      </c>
      <c r="C11" s="7">
        <v>4.5999999999999996</v>
      </c>
      <c r="D11" s="2"/>
    </row>
    <row r="12" spans="1:5">
      <c r="A12" s="1">
        <v>41009</v>
      </c>
      <c r="B12" s="2" t="s">
        <v>3</v>
      </c>
      <c r="C12" s="7">
        <v>7.1</v>
      </c>
      <c r="D12" s="2"/>
    </row>
    <row r="13" spans="1:5">
      <c r="A13" s="1">
        <v>41010</v>
      </c>
      <c r="B13" s="2" t="s">
        <v>4</v>
      </c>
      <c r="C13" s="7">
        <v>10.8</v>
      </c>
      <c r="D13" s="2"/>
    </row>
    <row r="14" spans="1:5">
      <c r="A14" s="1">
        <v>41011</v>
      </c>
      <c r="B14" s="2" t="s">
        <v>5</v>
      </c>
      <c r="C14" s="10">
        <v>5</v>
      </c>
      <c r="D14" s="2"/>
    </row>
    <row r="15" spans="1:5">
      <c r="A15" s="1">
        <v>41012</v>
      </c>
      <c r="B15" s="2" t="s">
        <v>6</v>
      </c>
      <c r="C15" s="10">
        <v>14.6</v>
      </c>
      <c r="D15" s="2"/>
    </row>
    <row r="16" spans="1:5">
      <c r="A16" s="1">
        <v>41013</v>
      </c>
      <c r="B16" s="2" t="s">
        <v>0</v>
      </c>
      <c r="C16" s="10">
        <v>15</v>
      </c>
      <c r="D16" s="2"/>
    </row>
    <row r="17" spans="1:5">
      <c r="A17" s="1">
        <v>41014</v>
      </c>
      <c r="B17" s="2" t="s">
        <v>1</v>
      </c>
      <c r="C17" s="11">
        <v>10.8</v>
      </c>
      <c r="D17" s="2"/>
    </row>
    <row r="18" spans="1:5">
      <c r="A18" s="1">
        <v>41015</v>
      </c>
      <c r="B18" s="2" t="s">
        <v>2</v>
      </c>
      <c r="C18" s="10">
        <v>25.8</v>
      </c>
      <c r="D18" s="2"/>
    </row>
    <row r="19" spans="1:5">
      <c r="A19" s="1">
        <v>41016</v>
      </c>
      <c r="B19" s="2" t="s">
        <v>3</v>
      </c>
      <c r="C19" s="7">
        <v>18.8</v>
      </c>
      <c r="D19" s="2"/>
    </row>
    <row r="20" spans="1:5">
      <c r="A20" s="1">
        <v>41017</v>
      </c>
      <c r="B20" s="2" t="s">
        <v>4</v>
      </c>
      <c r="C20" s="7">
        <v>4.5999999999999996</v>
      </c>
      <c r="D20" s="2"/>
    </row>
    <row r="21" spans="1:5">
      <c r="A21" s="1">
        <v>41018</v>
      </c>
      <c r="B21" s="2" t="s">
        <v>5</v>
      </c>
      <c r="C21" s="7"/>
      <c r="D21" s="2"/>
    </row>
    <row r="22" spans="1:5">
      <c r="A22" s="1">
        <v>41019</v>
      </c>
      <c r="B22" s="2" t="s">
        <v>6</v>
      </c>
      <c r="C22" s="7">
        <v>15</v>
      </c>
      <c r="D22" s="2"/>
    </row>
    <row r="23" spans="1:5">
      <c r="A23" s="1">
        <v>41020</v>
      </c>
      <c r="B23" s="2" t="s">
        <v>0</v>
      </c>
      <c r="C23" s="7">
        <v>13.3</v>
      </c>
      <c r="D23" s="2"/>
    </row>
    <row r="24" spans="1:5">
      <c r="A24" s="1">
        <v>41021</v>
      </c>
      <c r="B24" s="2" t="s">
        <v>1</v>
      </c>
      <c r="C24" s="7">
        <v>7.1</v>
      </c>
      <c r="D24" s="2"/>
    </row>
    <row r="25" spans="1:5">
      <c r="A25" s="1">
        <v>41022</v>
      </c>
      <c r="B25" s="2" t="s">
        <v>2</v>
      </c>
      <c r="C25" s="7">
        <v>20.8</v>
      </c>
      <c r="D25" s="2"/>
    </row>
    <row r="26" spans="1:5">
      <c r="A26" s="1">
        <v>41023</v>
      </c>
      <c r="B26" s="2" t="s">
        <v>3</v>
      </c>
      <c r="C26" s="7">
        <v>20</v>
      </c>
      <c r="D26" s="2"/>
    </row>
    <row r="27" spans="1:5">
      <c r="A27" s="1">
        <v>41024</v>
      </c>
      <c r="B27" s="2" t="s">
        <v>4</v>
      </c>
      <c r="C27" s="10">
        <v>12.9</v>
      </c>
      <c r="D27" s="2"/>
    </row>
    <row r="28" spans="1:5">
      <c r="A28" s="1">
        <v>41025</v>
      </c>
      <c r="B28" s="2" t="s">
        <v>5</v>
      </c>
      <c r="C28" s="7">
        <v>26.7</v>
      </c>
      <c r="D28" s="2"/>
    </row>
    <row r="29" spans="1:5">
      <c r="A29" s="1">
        <v>41026</v>
      </c>
      <c r="B29" s="2" t="s">
        <v>6</v>
      </c>
      <c r="C29" s="7">
        <v>7.1</v>
      </c>
      <c r="D29" s="2"/>
    </row>
    <row r="30" spans="1:5">
      <c r="A30" s="1">
        <v>41027</v>
      </c>
      <c r="B30" s="2" t="s">
        <v>0</v>
      </c>
      <c r="C30" s="7">
        <v>10.8</v>
      </c>
      <c r="D30" s="2"/>
    </row>
    <row r="31" spans="1:5">
      <c r="A31" s="1">
        <v>41028</v>
      </c>
      <c r="B31" s="2" t="s">
        <v>1</v>
      </c>
      <c r="C31" s="7">
        <v>9.1999999999999993</v>
      </c>
      <c r="D31" s="2"/>
    </row>
    <row r="32" spans="1:5">
      <c r="A32" s="1">
        <v>41029</v>
      </c>
      <c r="B32" s="2" t="s">
        <v>2</v>
      </c>
      <c r="C32" s="7">
        <v>13.3</v>
      </c>
      <c r="D32" s="2"/>
      <c r="E32" s="8"/>
    </row>
    <row r="33" spans="1:4">
      <c r="A33" s="1"/>
      <c r="B33" s="2"/>
      <c r="C33" s="10"/>
      <c r="D33" s="2"/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>
      <pane ySplit="1" topLeftCell="A2" activePane="bottomLeft" state="frozen"/>
      <selection pane="bottomLeft" activeCell="U25" sqref="U25"/>
    </sheetView>
  </sheetViews>
  <sheetFormatPr defaultRowHeight="12.75"/>
  <cols>
    <col min="1" max="1" width="11.7109375" customWidth="1"/>
  </cols>
  <sheetData>
    <row r="1" spans="1:8">
      <c r="A1" s="5" t="s">
        <v>7</v>
      </c>
      <c r="B1" s="5" t="s">
        <v>8</v>
      </c>
      <c r="C1" s="4" t="s">
        <v>26</v>
      </c>
      <c r="E1" s="4" t="s">
        <v>25</v>
      </c>
      <c r="G1" s="4" t="s">
        <v>24</v>
      </c>
      <c r="H1" s="4" t="s">
        <v>23</v>
      </c>
    </row>
    <row r="2" spans="1:8">
      <c r="G2" s="4"/>
    </row>
    <row r="3" spans="1:8">
      <c r="A3" s="1">
        <v>41030</v>
      </c>
      <c r="B3" s="2" t="s">
        <v>3</v>
      </c>
      <c r="C3" s="7">
        <v>22.5</v>
      </c>
      <c r="D3" s="2"/>
      <c r="E3" s="7" t="s">
        <v>15</v>
      </c>
      <c r="G3">
        <v>22</v>
      </c>
      <c r="H3">
        <f t="shared" ref="H3:H19" si="0">(C3-G3)</f>
        <v>0.5</v>
      </c>
    </row>
    <row r="4" spans="1:8">
      <c r="A4" s="1">
        <v>41031</v>
      </c>
      <c r="B4" s="2" t="s">
        <v>4</v>
      </c>
      <c r="C4" s="7">
        <v>32.5</v>
      </c>
      <c r="E4" s="7" t="s">
        <v>16</v>
      </c>
      <c r="G4">
        <v>25</v>
      </c>
      <c r="H4">
        <f t="shared" si="0"/>
        <v>7.5</v>
      </c>
    </row>
    <row r="5" spans="1:8">
      <c r="A5" s="1">
        <v>41032</v>
      </c>
      <c r="B5" s="2" t="s">
        <v>5</v>
      </c>
      <c r="C5" s="7">
        <v>19.600000000000001</v>
      </c>
      <c r="E5" s="10" t="s">
        <v>15</v>
      </c>
      <c r="G5">
        <v>17</v>
      </c>
      <c r="H5">
        <f t="shared" si="0"/>
        <v>2.6000000000000014</v>
      </c>
    </row>
    <row r="6" spans="1:8">
      <c r="A6" s="1">
        <v>41033</v>
      </c>
      <c r="B6" s="2" t="s">
        <v>6</v>
      </c>
      <c r="C6" s="7">
        <v>15.4</v>
      </c>
      <c r="E6" s="10" t="s">
        <v>16</v>
      </c>
      <c r="G6">
        <v>15</v>
      </c>
      <c r="H6">
        <f t="shared" si="0"/>
        <v>0.40000000000000036</v>
      </c>
    </row>
    <row r="7" spans="1:8">
      <c r="A7" s="1">
        <v>41034</v>
      </c>
      <c r="B7" s="2" t="s">
        <v>0</v>
      </c>
      <c r="C7" s="7">
        <v>11.3</v>
      </c>
      <c r="E7" s="10" t="s">
        <v>15</v>
      </c>
      <c r="G7">
        <v>9</v>
      </c>
      <c r="H7">
        <f t="shared" si="0"/>
        <v>2.3000000000000007</v>
      </c>
    </row>
    <row r="8" spans="1:8">
      <c r="A8" s="1">
        <v>41035</v>
      </c>
      <c r="B8" s="2" t="s">
        <v>1</v>
      </c>
      <c r="C8" s="7">
        <v>10.8</v>
      </c>
      <c r="D8" s="3"/>
      <c r="E8" s="10" t="s">
        <v>14</v>
      </c>
      <c r="G8">
        <v>11</v>
      </c>
      <c r="H8">
        <f t="shared" si="0"/>
        <v>-0.19999999999999929</v>
      </c>
    </row>
    <row r="9" spans="1:8">
      <c r="A9" s="1">
        <v>41036</v>
      </c>
      <c r="B9" s="2" t="s">
        <v>2</v>
      </c>
      <c r="C9" s="7">
        <v>12.5</v>
      </c>
      <c r="D9" s="2"/>
      <c r="E9" s="10" t="s">
        <v>22</v>
      </c>
      <c r="G9">
        <v>18</v>
      </c>
      <c r="H9">
        <f t="shared" si="0"/>
        <v>-5.5</v>
      </c>
    </row>
    <row r="10" spans="1:8">
      <c r="A10" s="1">
        <v>41037</v>
      </c>
      <c r="B10" s="2" t="s">
        <v>3</v>
      </c>
      <c r="C10" s="7">
        <v>13.8</v>
      </c>
      <c r="D10" s="2"/>
      <c r="E10" s="10" t="s">
        <v>20</v>
      </c>
      <c r="G10">
        <v>11</v>
      </c>
      <c r="H10">
        <f t="shared" si="0"/>
        <v>2.8000000000000007</v>
      </c>
    </row>
    <row r="11" spans="1:8">
      <c r="A11" s="1">
        <v>41038</v>
      </c>
      <c r="B11" s="2" t="s">
        <v>4</v>
      </c>
      <c r="C11" s="7">
        <v>15.4</v>
      </c>
      <c r="D11" s="2"/>
      <c r="E11" s="10" t="s">
        <v>21</v>
      </c>
      <c r="G11">
        <v>17</v>
      </c>
      <c r="H11">
        <f t="shared" si="0"/>
        <v>-1.5999999999999996</v>
      </c>
    </row>
    <row r="12" spans="1:8">
      <c r="A12" s="1">
        <v>41039</v>
      </c>
      <c r="B12" s="2" t="s">
        <v>5</v>
      </c>
      <c r="C12" s="10">
        <v>15.8</v>
      </c>
      <c r="D12" s="2"/>
      <c r="E12" s="10" t="s">
        <v>20</v>
      </c>
      <c r="G12">
        <v>11</v>
      </c>
      <c r="H12">
        <f t="shared" si="0"/>
        <v>4.8000000000000007</v>
      </c>
    </row>
    <row r="13" spans="1:8">
      <c r="A13" s="1">
        <v>41040</v>
      </c>
      <c r="B13" s="2" t="s">
        <v>6</v>
      </c>
      <c r="C13" s="7">
        <v>8</v>
      </c>
      <c r="D13" s="2"/>
      <c r="E13" s="10" t="s">
        <v>4</v>
      </c>
      <c r="G13">
        <v>9</v>
      </c>
      <c r="H13">
        <f t="shared" si="0"/>
        <v>-1</v>
      </c>
    </row>
    <row r="14" spans="1:8">
      <c r="A14" s="1">
        <v>41041</v>
      </c>
      <c r="B14" s="2" t="s">
        <v>0</v>
      </c>
      <c r="C14" s="7">
        <v>15.8</v>
      </c>
      <c r="D14" s="2"/>
      <c r="E14" s="10" t="s">
        <v>19</v>
      </c>
      <c r="G14">
        <v>13</v>
      </c>
      <c r="H14">
        <f t="shared" si="0"/>
        <v>2.8000000000000007</v>
      </c>
    </row>
    <row r="15" spans="1:8">
      <c r="A15" s="1">
        <v>41042</v>
      </c>
      <c r="B15" s="2" t="s">
        <v>1</v>
      </c>
      <c r="C15" s="7">
        <v>13.7</v>
      </c>
      <c r="D15" s="2"/>
      <c r="E15" s="10" t="s">
        <v>12</v>
      </c>
      <c r="G15">
        <v>13</v>
      </c>
      <c r="H15">
        <f t="shared" si="0"/>
        <v>0.69999999999999929</v>
      </c>
    </row>
    <row r="16" spans="1:8">
      <c r="A16" s="1">
        <v>41043</v>
      </c>
      <c r="B16" s="2" t="s">
        <v>2</v>
      </c>
      <c r="C16" s="7">
        <v>13.8</v>
      </c>
      <c r="D16" s="2"/>
      <c r="E16" s="10" t="s">
        <v>12</v>
      </c>
      <c r="G16">
        <v>11</v>
      </c>
      <c r="H16">
        <f t="shared" si="0"/>
        <v>2.8000000000000007</v>
      </c>
    </row>
    <row r="17" spans="1:8">
      <c r="A17" s="1">
        <v>41044</v>
      </c>
      <c r="B17" s="2" t="s">
        <v>3</v>
      </c>
      <c r="C17" s="7">
        <v>8.3000000000000007</v>
      </c>
      <c r="D17" s="2"/>
      <c r="E17" s="10" t="s">
        <v>19</v>
      </c>
      <c r="G17">
        <v>11</v>
      </c>
      <c r="H17">
        <f t="shared" si="0"/>
        <v>-2.6999999999999993</v>
      </c>
    </row>
    <row r="18" spans="1:8">
      <c r="A18" s="1">
        <v>41045</v>
      </c>
      <c r="B18" s="2" t="s">
        <v>4</v>
      </c>
      <c r="C18" s="7">
        <v>11.3</v>
      </c>
      <c r="D18" s="2"/>
      <c r="E18" s="10" t="s">
        <v>4</v>
      </c>
      <c r="G18">
        <v>12</v>
      </c>
      <c r="H18">
        <f t="shared" si="0"/>
        <v>-0.69999999999999929</v>
      </c>
    </row>
    <row r="19" spans="1:8">
      <c r="A19" s="1">
        <v>41046</v>
      </c>
      <c r="B19" s="2" t="s">
        <v>5</v>
      </c>
      <c r="C19" s="7">
        <v>31.7</v>
      </c>
      <c r="D19" s="2"/>
      <c r="E19" s="10" t="s">
        <v>18</v>
      </c>
      <c r="G19">
        <v>18</v>
      </c>
      <c r="H19">
        <f t="shared" si="0"/>
        <v>13.7</v>
      </c>
    </row>
    <row r="20" spans="1:8">
      <c r="A20" s="1">
        <v>41047</v>
      </c>
      <c r="B20" s="2" t="s">
        <v>6</v>
      </c>
      <c r="C20" s="7">
        <v>41.1</v>
      </c>
      <c r="D20" s="2"/>
      <c r="E20" s="10" t="s">
        <v>15</v>
      </c>
    </row>
    <row r="21" spans="1:8">
      <c r="A21" s="1">
        <v>41048</v>
      </c>
      <c r="B21" s="2" t="s">
        <v>0</v>
      </c>
      <c r="C21" s="7">
        <v>18.7</v>
      </c>
      <c r="D21" s="2"/>
      <c r="E21" s="10" t="s">
        <v>15</v>
      </c>
      <c r="G21">
        <v>18</v>
      </c>
      <c r="H21">
        <f t="shared" ref="H21:H33" si="1">(C21-G21)</f>
        <v>0.69999999999999929</v>
      </c>
    </row>
    <row r="22" spans="1:8">
      <c r="A22" s="1">
        <v>41049</v>
      </c>
      <c r="B22" s="2" t="s">
        <v>1</v>
      </c>
      <c r="C22" s="7">
        <v>32.5</v>
      </c>
      <c r="D22" s="2"/>
      <c r="E22" s="10" t="s">
        <v>16</v>
      </c>
      <c r="G22">
        <v>21</v>
      </c>
      <c r="H22">
        <f t="shared" si="1"/>
        <v>11.5</v>
      </c>
    </row>
    <row r="23" spans="1:8">
      <c r="A23" s="1">
        <v>41050</v>
      </c>
      <c r="B23" s="2" t="s">
        <v>2</v>
      </c>
      <c r="C23" s="7">
        <v>21.7</v>
      </c>
      <c r="D23" s="2"/>
      <c r="E23" s="10" t="s">
        <v>16</v>
      </c>
      <c r="G23">
        <v>29</v>
      </c>
      <c r="H23">
        <f t="shared" si="1"/>
        <v>-7.3000000000000007</v>
      </c>
    </row>
    <row r="24" spans="1:8">
      <c r="A24" s="1">
        <v>41051</v>
      </c>
      <c r="B24" s="2" t="s">
        <v>3</v>
      </c>
      <c r="C24" s="7">
        <v>23.8</v>
      </c>
      <c r="D24" s="2"/>
      <c r="E24" s="7" t="s">
        <v>17</v>
      </c>
      <c r="G24">
        <v>31</v>
      </c>
      <c r="H24">
        <f t="shared" si="1"/>
        <v>-7.1999999999999993</v>
      </c>
    </row>
    <row r="25" spans="1:8">
      <c r="A25" s="1">
        <v>41052</v>
      </c>
      <c r="B25" s="2" t="s">
        <v>4</v>
      </c>
      <c r="C25" s="7">
        <v>46.7</v>
      </c>
      <c r="D25" s="2"/>
      <c r="E25" s="7" t="s">
        <v>16</v>
      </c>
      <c r="G25">
        <v>44</v>
      </c>
      <c r="H25">
        <f t="shared" si="1"/>
        <v>2.7000000000000028</v>
      </c>
    </row>
    <row r="26" spans="1:8">
      <c r="A26" s="1">
        <v>41053</v>
      </c>
      <c r="B26" s="2" t="s">
        <v>5</v>
      </c>
      <c r="C26" s="7">
        <v>43.3</v>
      </c>
      <c r="D26" s="2"/>
      <c r="E26" s="7" t="s">
        <v>15</v>
      </c>
      <c r="G26">
        <v>46</v>
      </c>
      <c r="H26">
        <f t="shared" si="1"/>
        <v>-2.7000000000000028</v>
      </c>
    </row>
    <row r="27" spans="1:8">
      <c r="A27" s="1">
        <v>41054</v>
      </c>
      <c r="B27" s="2" t="s">
        <v>6</v>
      </c>
      <c r="C27" s="7">
        <v>29.6</v>
      </c>
      <c r="D27" s="2"/>
      <c r="E27" s="7" t="s">
        <v>14</v>
      </c>
      <c r="G27">
        <v>28</v>
      </c>
      <c r="H27">
        <f t="shared" si="1"/>
        <v>1.6000000000000014</v>
      </c>
    </row>
    <row r="28" spans="1:8">
      <c r="A28" s="1">
        <v>41055</v>
      </c>
      <c r="B28" s="2" t="s">
        <v>0</v>
      </c>
      <c r="C28" s="13">
        <v>21.7</v>
      </c>
      <c r="D28" s="2"/>
      <c r="E28" s="7" t="s">
        <v>14</v>
      </c>
      <c r="G28">
        <v>20</v>
      </c>
      <c r="H28">
        <f t="shared" si="1"/>
        <v>1.6999999999999993</v>
      </c>
    </row>
    <row r="29" spans="1:8">
      <c r="A29" s="1">
        <v>41056</v>
      </c>
      <c r="B29" s="2" t="s">
        <v>1</v>
      </c>
      <c r="C29" s="7">
        <v>22.1</v>
      </c>
      <c r="D29" s="2"/>
      <c r="E29" s="7" t="s">
        <v>14</v>
      </c>
      <c r="G29">
        <v>22</v>
      </c>
      <c r="H29">
        <f t="shared" si="1"/>
        <v>0.10000000000000142</v>
      </c>
    </row>
    <row r="30" spans="1:8">
      <c r="A30" s="1">
        <v>41057</v>
      </c>
      <c r="B30" s="2" t="s">
        <v>2</v>
      </c>
      <c r="C30" s="7">
        <v>28.8</v>
      </c>
      <c r="D30" s="2"/>
      <c r="E30" s="7" t="s">
        <v>11</v>
      </c>
      <c r="G30">
        <v>27</v>
      </c>
      <c r="H30">
        <f t="shared" si="1"/>
        <v>1.8000000000000007</v>
      </c>
    </row>
    <row r="31" spans="1:8">
      <c r="A31" s="1">
        <v>41058</v>
      </c>
      <c r="B31" s="2" t="s">
        <v>3</v>
      </c>
      <c r="C31" s="7">
        <v>20.399999999999999</v>
      </c>
      <c r="D31" s="2"/>
      <c r="E31" s="7" t="s">
        <v>13</v>
      </c>
      <c r="G31">
        <v>26</v>
      </c>
      <c r="H31">
        <f t="shared" si="1"/>
        <v>-5.6000000000000014</v>
      </c>
    </row>
    <row r="32" spans="1:8">
      <c r="A32" s="1">
        <v>41059</v>
      </c>
      <c r="B32" s="2" t="s">
        <v>4</v>
      </c>
      <c r="C32" s="7">
        <v>18.8</v>
      </c>
      <c r="D32" s="2"/>
      <c r="E32" s="10" t="s">
        <v>12</v>
      </c>
      <c r="G32" s="12">
        <v>22</v>
      </c>
      <c r="H32">
        <f t="shared" si="1"/>
        <v>-3.1999999999999993</v>
      </c>
    </row>
    <row r="33" spans="1:8">
      <c r="A33" s="1">
        <v>41060</v>
      </c>
      <c r="B33" s="2" t="s">
        <v>5</v>
      </c>
      <c r="C33" s="7">
        <v>14</v>
      </c>
      <c r="D33" s="2"/>
      <c r="E33" s="10" t="s">
        <v>11</v>
      </c>
      <c r="G33" s="12">
        <v>12</v>
      </c>
      <c r="H33">
        <f t="shared" si="1"/>
        <v>2</v>
      </c>
    </row>
    <row r="36" spans="1:8">
      <c r="C36" s="8" t="s">
        <v>10</v>
      </c>
    </row>
  </sheetData>
  <pageMargins left="0.75" right="0.75" top="1" bottom="1" header="0.5" footer="0.5"/>
  <pageSetup paperSize="9" scale="7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>
      <pane ySplit="1" topLeftCell="A2" activePane="bottomLeft" state="frozen"/>
      <selection pane="bottomLeft" activeCell="C29" sqref="C29"/>
    </sheetView>
  </sheetViews>
  <sheetFormatPr defaultRowHeight="12.75"/>
  <cols>
    <col min="1" max="1" width="11.7109375" customWidth="1"/>
  </cols>
  <sheetData>
    <row r="1" spans="1:8">
      <c r="A1" s="5" t="s">
        <v>7</v>
      </c>
      <c r="B1" s="5" t="s">
        <v>8</v>
      </c>
      <c r="C1" s="4" t="s">
        <v>26</v>
      </c>
      <c r="E1" s="4" t="s">
        <v>25</v>
      </c>
      <c r="G1" s="4" t="s">
        <v>24</v>
      </c>
      <c r="H1" s="4" t="s">
        <v>23</v>
      </c>
    </row>
    <row r="2" spans="1:8">
      <c r="G2" s="4"/>
    </row>
    <row r="3" spans="1:8">
      <c r="A3" s="1">
        <v>41061</v>
      </c>
      <c r="B3" s="2" t="s">
        <v>6</v>
      </c>
      <c r="C3" s="7">
        <v>19.2</v>
      </c>
      <c r="D3" s="2"/>
      <c r="E3" s="10" t="s">
        <v>15</v>
      </c>
      <c r="G3" s="2">
        <v>17</v>
      </c>
      <c r="H3" s="7">
        <v>2.1999999999999993</v>
      </c>
    </row>
    <row r="4" spans="1:8">
      <c r="A4" s="1">
        <v>41062</v>
      </c>
      <c r="B4" s="2" t="s">
        <v>0</v>
      </c>
      <c r="C4" s="2">
        <v>17.899999999999999</v>
      </c>
      <c r="E4" s="10" t="s">
        <v>18</v>
      </c>
      <c r="G4" s="2">
        <v>13</v>
      </c>
      <c r="H4" s="7">
        <v>4.8999999999999986</v>
      </c>
    </row>
    <row r="5" spans="1:8">
      <c r="A5" s="1">
        <v>41063</v>
      </c>
      <c r="B5" s="2" t="s">
        <v>1</v>
      </c>
      <c r="C5" s="2">
        <v>7.1</v>
      </c>
      <c r="E5" s="10" t="s">
        <v>14</v>
      </c>
      <c r="G5" s="2">
        <v>7</v>
      </c>
      <c r="H5" s="7">
        <v>9.9999999999999645E-2</v>
      </c>
    </row>
    <row r="6" spans="1:8">
      <c r="A6" s="1">
        <v>41064</v>
      </c>
      <c r="B6" s="2" t="s">
        <v>2</v>
      </c>
      <c r="C6" s="7">
        <v>14.2</v>
      </c>
      <c r="E6" s="10" t="s">
        <v>15</v>
      </c>
      <c r="G6" s="2">
        <v>10</v>
      </c>
      <c r="H6" s="7">
        <v>4.1999999999999993</v>
      </c>
    </row>
    <row r="7" spans="1:8">
      <c r="A7" s="1">
        <v>41065</v>
      </c>
      <c r="B7" s="2" t="s">
        <v>3</v>
      </c>
      <c r="C7" s="7">
        <v>14.2</v>
      </c>
      <c r="E7" s="10" t="s">
        <v>21</v>
      </c>
      <c r="G7" s="2">
        <v>13</v>
      </c>
      <c r="H7" s="7">
        <v>1.1999999999999993</v>
      </c>
    </row>
    <row r="8" spans="1:8">
      <c r="A8" s="1">
        <v>41066</v>
      </c>
      <c r="B8" s="2" t="s">
        <v>4</v>
      </c>
      <c r="C8" s="7">
        <v>19.600000000000001</v>
      </c>
      <c r="D8" s="3"/>
      <c r="E8" s="10" t="s">
        <v>20</v>
      </c>
      <c r="G8" s="2">
        <v>12</v>
      </c>
      <c r="H8" s="7">
        <v>7.6000000000000014</v>
      </c>
    </row>
    <row r="9" spans="1:8">
      <c r="A9" s="1">
        <v>41067</v>
      </c>
      <c r="B9" s="2" t="s">
        <v>5</v>
      </c>
      <c r="C9" s="7">
        <v>19.100000000000001</v>
      </c>
      <c r="D9" s="2"/>
      <c r="E9" s="10" t="s">
        <v>22</v>
      </c>
      <c r="G9" s="2">
        <v>11</v>
      </c>
      <c r="H9" s="7">
        <v>8.1000000000000014</v>
      </c>
    </row>
    <row r="10" spans="1:8">
      <c r="A10" s="1">
        <v>41068</v>
      </c>
      <c r="B10" s="2" t="s">
        <v>6</v>
      </c>
      <c r="C10" s="7">
        <v>10.8</v>
      </c>
      <c r="D10" s="2"/>
      <c r="E10" s="10" t="s">
        <v>20</v>
      </c>
      <c r="G10" s="2">
        <v>6</v>
      </c>
      <c r="H10" s="7">
        <v>4.8000000000000007</v>
      </c>
    </row>
    <row r="11" spans="1:8">
      <c r="A11" s="1">
        <v>41069</v>
      </c>
      <c r="B11" s="2" t="s">
        <v>0</v>
      </c>
      <c r="C11" s="7">
        <v>9.6</v>
      </c>
      <c r="D11" s="2"/>
      <c r="E11" s="10" t="s">
        <v>11</v>
      </c>
      <c r="G11" s="2">
        <v>8</v>
      </c>
      <c r="H11" s="7">
        <v>1.5999999999999996</v>
      </c>
    </row>
    <row r="12" spans="1:8">
      <c r="A12" s="1">
        <v>41070</v>
      </c>
      <c r="B12" s="2" t="s">
        <v>1</v>
      </c>
      <c r="C12" s="7">
        <v>13.4</v>
      </c>
      <c r="D12" s="2"/>
      <c r="E12" s="10" t="s">
        <v>21</v>
      </c>
      <c r="G12" s="2">
        <v>11</v>
      </c>
      <c r="H12" s="7">
        <v>2.4000000000000004</v>
      </c>
    </row>
    <row r="13" spans="1:8">
      <c r="A13" s="1">
        <v>41071</v>
      </c>
      <c r="B13" s="2" t="s">
        <v>2</v>
      </c>
      <c r="C13" s="7">
        <v>20.399999999999999</v>
      </c>
      <c r="D13" s="2"/>
      <c r="E13" s="10" t="s">
        <v>15</v>
      </c>
      <c r="G13" s="2">
        <v>15</v>
      </c>
      <c r="H13" s="7">
        <v>5.3999999999999986</v>
      </c>
    </row>
    <row r="14" spans="1:8">
      <c r="A14" s="1">
        <v>41072</v>
      </c>
      <c r="B14" s="2" t="s">
        <v>3</v>
      </c>
      <c r="C14" s="7">
        <v>14.2</v>
      </c>
      <c r="D14" s="2"/>
      <c r="E14" s="10" t="s">
        <v>16</v>
      </c>
      <c r="G14" s="2">
        <v>14</v>
      </c>
      <c r="H14" s="7">
        <v>0.19999999999999929</v>
      </c>
    </row>
    <row r="15" spans="1:8">
      <c r="A15" s="1">
        <v>41073</v>
      </c>
      <c r="B15" s="2" t="s">
        <v>4</v>
      </c>
      <c r="C15" s="7">
        <v>30.4</v>
      </c>
      <c r="D15" s="2"/>
      <c r="E15" s="10" t="s">
        <v>28</v>
      </c>
      <c r="G15" s="2">
        <v>19</v>
      </c>
      <c r="H15" s="7">
        <v>11.399999999999999</v>
      </c>
    </row>
    <row r="16" spans="1:8">
      <c r="A16" s="1">
        <v>41074</v>
      </c>
      <c r="B16" s="2" t="s">
        <v>5</v>
      </c>
      <c r="C16" s="2">
        <v>17.5</v>
      </c>
      <c r="D16" s="2"/>
      <c r="E16" s="10" t="s">
        <v>18</v>
      </c>
      <c r="G16" s="2">
        <v>15</v>
      </c>
      <c r="H16" s="7">
        <v>2.5</v>
      </c>
    </row>
    <row r="17" spans="1:8">
      <c r="A17" s="1">
        <v>41075</v>
      </c>
      <c r="B17" s="2" t="s">
        <v>6</v>
      </c>
      <c r="C17" s="2">
        <v>33.299999999999997</v>
      </c>
      <c r="D17" s="2"/>
      <c r="E17" s="10" t="s">
        <v>21</v>
      </c>
      <c r="G17" s="2">
        <v>14</v>
      </c>
      <c r="H17" s="7">
        <v>19.299999999999997</v>
      </c>
    </row>
    <row r="18" spans="1:8">
      <c r="A18" s="1">
        <v>41076</v>
      </c>
      <c r="B18" s="2" t="s">
        <v>0</v>
      </c>
      <c r="C18" s="7">
        <v>26.1</v>
      </c>
      <c r="D18" s="2"/>
      <c r="E18" s="10" t="s">
        <v>27</v>
      </c>
      <c r="G18" s="2">
        <v>12</v>
      </c>
      <c r="H18" s="7">
        <v>14.100000000000001</v>
      </c>
    </row>
    <row r="19" spans="1:8">
      <c r="A19" s="1">
        <v>41077</v>
      </c>
      <c r="B19" s="2" t="s">
        <v>1</v>
      </c>
      <c r="C19" s="7">
        <v>12.5</v>
      </c>
      <c r="D19" s="2"/>
      <c r="E19" s="10" t="s">
        <v>12</v>
      </c>
      <c r="G19" s="2">
        <v>9</v>
      </c>
      <c r="H19" s="7">
        <v>3.5</v>
      </c>
    </row>
    <row r="20" spans="1:8">
      <c r="A20" s="1">
        <v>41078</v>
      </c>
      <c r="B20" s="2" t="s">
        <v>2</v>
      </c>
      <c r="C20" s="7">
        <v>17.399999999999999</v>
      </c>
      <c r="D20" s="2"/>
      <c r="E20" s="10" t="s">
        <v>12</v>
      </c>
      <c r="G20" s="2">
        <v>13</v>
      </c>
      <c r="H20" s="7">
        <v>4.3999999999999986</v>
      </c>
    </row>
    <row r="21" spans="1:8">
      <c r="A21" s="1">
        <v>41079</v>
      </c>
      <c r="B21" s="2" t="s">
        <v>3</v>
      </c>
      <c r="C21" s="7">
        <v>16.3</v>
      </c>
      <c r="D21" s="2"/>
      <c r="E21" s="10" t="s">
        <v>12</v>
      </c>
      <c r="G21" s="2">
        <v>13</v>
      </c>
      <c r="H21" s="7">
        <v>3.3000000000000007</v>
      </c>
    </row>
    <row r="22" spans="1:8">
      <c r="A22" s="1">
        <v>41080</v>
      </c>
      <c r="B22" s="2" t="s">
        <v>4</v>
      </c>
      <c r="C22" s="7">
        <v>16.3</v>
      </c>
      <c r="D22" s="2"/>
      <c r="E22" s="10" t="s">
        <v>28</v>
      </c>
      <c r="G22" s="2">
        <v>18</v>
      </c>
      <c r="H22" s="7">
        <v>-1.6999999999999993</v>
      </c>
    </row>
    <row r="23" spans="1:8">
      <c r="A23" s="1">
        <v>41081</v>
      </c>
      <c r="B23" s="2" t="s">
        <v>5</v>
      </c>
      <c r="C23" s="7">
        <v>24.6</v>
      </c>
      <c r="D23" s="2"/>
      <c r="E23" s="10" t="s">
        <v>22</v>
      </c>
      <c r="G23" s="2">
        <v>15</v>
      </c>
      <c r="H23" s="7">
        <v>9.6000000000000014</v>
      </c>
    </row>
    <row r="24" spans="1:8">
      <c r="A24" s="1">
        <v>41082</v>
      </c>
      <c r="B24" s="2" t="s">
        <v>6</v>
      </c>
      <c r="C24" s="7">
        <v>13.3</v>
      </c>
      <c r="D24" s="2"/>
      <c r="E24" s="10" t="s">
        <v>20</v>
      </c>
      <c r="G24" s="2">
        <v>9</v>
      </c>
      <c r="H24" s="7">
        <v>4.3000000000000007</v>
      </c>
    </row>
    <row r="25" spans="1:8">
      <c r="A25" s="1">
        <v>41083</v>
      </c>
      <c r="B25" s="2" t="s">
        <v>0</v>
      </c>
      <c r="C25" s="7">
        <v>18.3</v>
      </c>
      <c r="D25" s="2"/>
      <c r="E25" s="10" t="s">
        <v>20</v>
      </c>
      <c r="G25" s="2">
        <v>11</v>
      </c>
      <c r="H25" s="7">
        <v>7.3000000000000007</v>
      </c>
    </row>
    <row r="26" spans="1:8">
      <c r="A26" s="1">
        <v>41084</v>
      </c>
      <c r="B26" s="2" t="s">
        <v>1</v>
      </c>
      <c r="C26" s="7">
        <v>20</v>
      </c>
      <c r="D26" s="2"/>
      <c r="E26" s="10" t="s">
        <v>11</v>
      </c>
      <c r="G26" s="2">
        <v>8</v>
      </c>
      <c r="H26" s="7">
        <v>12</v>
      </c>
    </row>
    <row r="27" spans="1:8">
      <c r="A27" s="1">
        <v>41085</v>
      </c>
      <c r="B27" s="2" t="s">
        <v>2</v>
      </c>
      <c r="C27" s="7">
        <v>15</v>
      </c>
      <c r="D27" s="2"/>
      <c r="E27" s="10" t="s">
        <v>13</v>
      </c>
      <c r="G27" s="2">
        <v>15</v>
      </c>
      <c r="H27" s="7">
        <v>0</v>
      </c>
    </row>
    <row r="28" spans="1:8">
      <c r="A28" s="1">
        <v>41086</v>
      </c>
      <c r="B28" s="2" t="s">
        <v>3</v>
      </c>
      <c r="C28" s="7">
        <v>23.3</v>
      </c>
      <c r="D28" s="2"/>
      <c r="E28" s="10" t="s">
        <v>27</v>
      </c>
      <c r="G28" s="2">
        <v>17</v>
      </c>
      <c r="H28" s="7">
        <v>6.3000000000000007</v>
      </c>
    </row>
    <row r="29" spans="1:8">
      <c r="A29" s="1">
        <v>41087</v>
      </c>
      <c r="B29" s="2" t="s">
        <v>4</v>
      </c>
      <c r="C29" s="7">
        <v>23.3</v>
      </c>
      <c r="D29" s="2"/>
      <c r="E29" s="10" t="s">
        <v>20</v>
      </c>
      <c r="G29" s="2">
        <v>13</v>
      </c>
      <c r="H29" s="7">
        <v>10.3</v>
      </c>
    </row>
    <row r="30" spans="1:8">
      <c r="A30" s="1">
        <v>41088</v>
      </c>
      <c r="B30" s="2" t="s">
        <v>5</v>
      </c>
      <c r="C30" s="13"/>
      <c r="D30" s="2"/>
      <c r="E30" s="10" t="s">
        <v>27</v>
      </c>
      <c r="G30" s="2">
        <v>19</v>
      </c>
      <c r="H30" s="7"/>
    </row>
    <row r="31" spans="1:8">
      <c r="A31" s="1">
        <v>41089</v>
      </c>
      <c r="B31" s="2" t="s">
        <v>6</v>
      </c>
      <c r="C31" s="7">
        <v>31.1</v>
      </c>
      <c r="D31" s="2"/>
      <c r="E31" s="10" t="s">
        <v>20</v>
      </c>
      <c r="G31" s="2">
        <v>11</v>
      </c>
      <c r="H31" s="7">
        <v>20.100000000000001</v>
      </c>
    </row>
    <row r="32" spans="1:8">
      <c r="A32" s="1">
        <v>41090</v>
      </c>
      <c r="B32" s="2" t="s">
        <v>0</v>
      </c>
      <c r="C32" s="2">
        <v>14.6</v>
      </c>
      <c r="D32" s="2"/>
      <c r="E32" s="10" t="s">
        <v>20</v>
      </c>
      <c r="G32" s="2">
        <v>9</v>
      </c>
      <c r="H32" s="7">
        <v>5.6</v>
      </c>
    </row>
    <row r="33" spans="1:7">
      <c r="A33" s="1"/>
      <c r="B33" s="2"/>
      <c r="C33" s="7"/>
      <c r="D33" s="2"/>
      <c r="E33" s="10"/>
      <c r="G33" s="12"/>
    </row>
    <row r="36" spans="1:7">
      <c r="C36" s="8" t="s">
        <v>10</v>
      </c>
    </row>
  </sheetData>
  <pageMargins left="0.75" right="0.75" top="1" bottom="1" header="0.5" footer="0.5"/>
  <pageSetup paperSize="9" scale="4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>
      <pane ySplit="1" topLeftCell="A2" activePane="bottomLeft" state="frozen"/>
      <selection pane="bottomLeft" activeCell="B26" sqref="B26"/>
    </sheetView>
  </sheetViews>
  <sheetFormatPr defaultRowHeight="12.75"/>
  <cols>
    <col min="1" max="1" width="11.7109375" customWidth="1"/>
  </cols>
  <sheetData>
    <row r="1" spans="1:8">
      <c r="A1" s="5" t="s">
        <v>7</v>
      </c>
      <c r="B1" s="5" t="s">
        <v>8</v>
      </c>
      <c r="C1" s="4" t="s">
        <v>26</v>
      </c>
      <c r="E1" s="4" t="s">
        <v>25</v>
      </c>
      <c r="G1" s="4" t="s">
        <v>24</v>
      </c>
      <c r="H1" s="4" t="s">
        <v>23</v>
      </c>
    </row>
    <row r="2" spans="1:8">
      <c r="G2" s="4"/>
    </row>
    <row r="3" spans="1:8">
      <c r="A3" s="1">
        <v>41091</v>
      </c>
      <c r="B3" s="2" t="s">
        <v>1</v>
      </c>
      <c r="C3" s="2">
        <v>13.3</v>
      </c>
      <c r="D3" s="2"/>
      <c r="E3" s="10" t="s">
        <v>12</v>
      </c>
      <c r="G3">
        <v>9</v>
      </c>
      <c r="H3" s="7">
        <v>4.3000000000000007</v>
      </c>
    </row>
    <row r="4" spans="1:8">
      <c r="A4" s="1">
        <v>41092</v>
      </c>
      <c r="B4" s="2" t="s">
        <v>2</v>
      </c>
      <c r="C4" s="7">
        <v>31.3</v>
      </c>
      <c r="E4" s="10" t="s">
        <v>27</v>
      </c>
      <c r="G4">
        <v>9</v>
      </c>
      <c r="H4" s="7">
        <v>22.3</v>
      </c>
    </row>
    <row r="5" spans="1:8">
      <c r="A5" s="1">
        <v>41093</v>
      </c>
      <c r="B5" s="2" t="s">
        <v>3</v>
      </c>
      <c r="C5" s="7">
        <v>22.9</v>
      </c>
      <c r="E5" s="10" t="s">
        <v>27</v>
      </c>
      <c r="H5" s="7"/>
    </row>
    <row r="6" spans="1:8">
      <c r="A6" s="1">
        <v>41094</v>
      </c>
      <c r="B6" s="2" t="s">
        <v>4</v>
      </c>
      <c r="C6" s="7">
        <v>22.1</v>
      </c>
      <c r="E6" s="10" t="s">
        <v>21</v>
      </c>
      <c r="H6" s="7"/>
    </row>
    <row r="7" spans="1:8">
      <c r="A7" s="1">
        <v>41095</v>
      </c>
      <c r="B7" s="2" t="s">
        <v>5</v>
      </c>
      <c r="C7" s="7">
        <v>20.8</v>
      </c>
      <c r="E7" s="10" t="s">
        <v>22</v>
      </c>
      <c r="G7">
        <v>13</v>
      </c>
      <c r="H7" s="7">
        <v>7.8000000000000007</v>
      </c>
    </row>
    <row r="8" spans="1:8">
      <c r="A8" s="1">
        <v>41096</v>
      </c>
      <c r="B8" s="2" t="s">
        <v>6</v>
      </c>
      <c r="C8" s="7">
        <v>22.1</v>
      </c>
      <c r="D8" s="3"/>
      <c r="E8" s="10" t="s">
        <v>21</v>
      </c>
      <c r="G8">
        <v>17</v>
      </c>
      <c r="H8" s="7">
        <v>5.1000000000000014</v>
      </c>
    </row>
    <row r="9" spans="1:8">
      <c r="A9" s="1">
        <v>41097</v>
      </c>
      <c r="B9" s="2" t="s">
        <v>0</v>
      </c>
      <c r="C9" s="7">
        <v>11.3</v>
      </c>
      <c r="D9" s="2"/>
      <c r="E9" s="10" t="s">
        <v>31</v>
      </c>
      <c r="G9">
        <v>11</v>
      </c>
      <c r="H9" s="7">
        <v>0.30000000000000071</v>
      </c>
    </row>
    <row r="10" spans="1:8">
      <c r="A10" s="1">
        <v>41098</v>
      </c>
      <c r="B10" s="2" t="s">
        <v>1</v>
      </c>
      <c r="C10" s="7">
        <v>16.600000000000001</v>
      </c>
      <c r="D10" s="2"/>
      <c r="E10" s="10" t="s">
        <v>17</v>
      </c>
      <c r="G10">
        <v>17</v>
      </c>
      <c r="H10" s="7">
        <v>-0.39999999999999858</v>
      </c>
    </row>
    <row r="11" spans="1:8">
      <c r="A11" s="1">
        <v>41099</v>
      </c>
      <c r="B11" s="2" t="s">
        <v>2</v>
      </c>
      <c r="C11" s="7">
        <v>15.8</v>
      </c>
      <c r="D11" s="2"/>
      <c r="E11" s="10" t="s">
        <v>11</v>
      </c>
      <c r="G11">
        <v>11</v>
      </c>
      <c r="H11" s="7">
        <v>4.8000000000000007</v>
      </c>
    </row>
    <row r="12" spans="1:8">
      <c r="A12" s="1">
        <v>41100</v>
      </c>
      <c r="B12" s="2" t="s">
        <v>3</v>
      </c>
      <c r="C12" s="7">
        <v>15.4</v>
      </c>
      <c r="D12" s="2"/>
      <c r="E12" s="10" t="s">
        <v>11</v>
      </c>
      <c r="G12">
        <v>14</v>
      </c>
      <c r="H12" s="7">
        <v>1.4000000000000004</v>
      </c>
    </row>
    <row r="13" spans="1:8">
      <c r="A13" s="1">
        <v>41101</v>
      </c>
      <c r="B13" s="2" t="s">
        <v>4</v>
      </c>
      <c r="C13" s="7">
        <v>12.4</v>
      </c>
      <c r="D13" s="2"/>
      <c r="E13" s="10" t="s">
        <v>13</v>
      </c>
      <c r="G13">
        <v>10</v>
      </c>
      <c r="H13" s="7">
        <v>2.4000000000000004</v>
      </c>
    </row>
    <row r="14" spans="1:8">
      <c r="A14" s="1">
        <v>41102</v>
      </c>
      <c r="B14" s="2" t="s">
        <v>5</v>
      </c>
      <c r="C14" s="7">
        <v>15.4</v>
      </c>
      <c r="D14" s="2"/>
      <c r="E14" s="7" t="s">
        <v>12</v>
      </c>
      <c r="G14">
        <v>8</v>
      </c>
      <c r="H14" s="7">
        <v>7.4</v>
      </c>
    </row>
    <row r="15" spans="1:8">
      <c r="A15" s="1">
        <v>41103</v>
      </c>
      <c r="B15" s="2" t="s">
        <v>6</v>
      </c>
      <c r="C15" s="7">
        <v>10</v>
      </c>
      <c r="D15" s="2"/>
      <c r="E15" s="7" t="s">
        <v>14</v>
      </c>
      <c r="G15">
        <v>10</v>
      </c>
      <c r="H15" s="7">
        <v>0</v>
      </c>
    </row>
    <row r="16" spans="1:8">
      <c r="A16" s="1">
        <v>41104</v>
      </c>
      <c r="B16" s="2" t="s">
        <v>0</v>
      </c>
      <c r="C16" s="7">
        <v>10.4</v>
      </c>
      <c r="D16" s="2"/>
      <c r="E16" s="7" t="s">
        <v>17</v>
      </c>
      <c r="G16">
        <v>11</v>
      </c>
      <c r="H16" s="7">
        <v>-0.59999999999999964</v>
      </c>
    </row>
    <row r="17" spans="1:8">
      <c r="A17" s="1">
        <v>41105</v>
      </c>
      <c r="B17" s="2" t="s">
        <v>1</v>
      </c>
      <c r="C17" s="7">
        <v>11.7</v>
      </c>
      <c r="D17" s="2"/>
      <c r="E17" s="7" t="s">
        <v>4</v>
      </c>
      <c r="G17">
        <v>9</v>
      </c>
      <c r="H17" s="7">
        <v>2.6999999999999993</v>
      </c>
    </row>
    <row r="18" spans="1:8">
      <c r="A18" s="1">
        <v>41106</v>
      </c>
      <c r="B18" s="2" t="s">
        <v>2</v>
      </c>
      <c r="C18" s="7">
        <v>13.8</v>
      </c>
      <c r="D18" s="2"/>
      <c r="E18" s="7" t="s">
        <v>12</v>
      </c>
      <c r="G18">
        <v>8</v>
      </c>
      <c r="H18" s="7">
        <v>5.8000000000000007</v>
      </c>
    </row>
    <row r="19" spans="1:8">
      <c r="A19" s="1">
        <v>41107</v>
      </c>
      <c r="B19" s="2" t="s">
        <v>3</v>
      </c>
      <c r="C19" s="7">
        <v>12.1</v>
      </c>
      <c r="D19" s="2"/>
      <c r="E19" s="7" t="s">
        <v>11</v>
      </c>
      <c r="G19">
        <v>11</v>
      </c>
      <c r="H19" s="7">
        <v>1.0999999999999996</v>
      </c>
    </row>
    <row r="20" spans="1:8">
      <c r="A20" s="1">
        <v>41108</v>
      </c>
      <c r="B20" s="2" t="s">
        <v>4</v>
      </c>
      <c r="C20" s="7">
        <v>8.8000000000000007</v>
      </c>
      <c r="D20" s="2"/>
      <c r="E20" s="7" t="s">
        <v>12</v>
      </c>
      <c r="G20">
        <v>8</v>
      </c>
      <c r="H20" s="7">
        <v>0.80000000000000071</v>
      </c>
    </row>
    <row r="21" spans="1:8">
      <c r="A21" s="1">
        <v>41109</v>
      </c>
      <c r="B21" s="2" t="s">
        <v>5</v>
      </c>
      <c r="C21" s="7">
        <v>10</v>
      </c>
      <c r="D21" s="2"/>
      <c r="E21" s="7" t="s">
        <v>4</v>
      </c>
      <c r="G21">
        <v>10</v>
      </c>
      <c r="H21" s="7">
        <v>0</v>
      </c>
    </row>
    <row r="22" spans="1:8">
      <c r="A22" s="1">
        <v>41110</v>
      </c>
      <c r="B22" s="2" t="s">
        <v>6</v>
      </c>
      <c r="C22" s="7">
        <v>17</v>
      </c>
      <c r="D22" s="2"/>
      <c r="E22" s="7" t="s">
        <v>16</v>
      </c>
      <c r="G22">
        <v>14</v>
      </c>
      <c r="H22" s="7">
        <v>3</v>
      </c>
    </row>
    <row r="23" spans="1:8">
      <c r="A23" s="1">
        <v>41111</v>
      </c>
      <c r="B23" s="2" t="s">
        <v>0</v>
      </c>
      <c r="C23" s="7">
        <v>11.7</v>
      </c>
      <c r="D23" s="2"/>
      <c r="E23" s="7" t="s">
        <v>11</v>
      </c>
      <c r="G23">
        <v>17</v>
      </c>
      <c r="H23" s="7">
        <v>-5.3000000000000007</v>
      </c>
    </row>
    <row r="24" spans="1:8">
      <c r="A24" s="1">
        <v>41112</v>
      </c>
      <c r="B24" s="2" t="s">
        <v>1</v>
      </c>
      <c r="C24" s="7">
        <v>15.4</v>
      </c>
      <c r="D24" s="2"/>
      <c r="E24" s="7" t="s">
        <v>12</v>
      </c>
      <c r="G24">
        <v>16</v>
      </c>
      <c r="H24" s="7">
        <v>-0.59999999999999964</v>
      </c>
    </row>
    <row r="25" spans="1:8">
      <c r="A25" s="1">
        <v>41113</v>
      </c>
      <c r="B25" s="2" t="s">
        <v>2</v>
      </c>
      <c r="C25" s="7">
        <v>32.9</v>
      </c>
      <c r="D25" s="2"/>
      <c r="E25" s="7" t="s">
        <v>20</v>
      </c>
      <c r="G25">
        <v>15</v>
      </c>
      <c r="H25" s="7">
        <v>17.899999999999999</v>
      </c>
    </row>
    <row r="26" spans="1:8">
      <c r="A26" s="1">
        <v>41114</v>
      </c>
      <c r="B26" s="2" t="s">
        <v>3</v>
      </c>
      <c r="C26" s="7">
        <v>24.2</v>
      </c>
      <c r="D26" s="2"/>
      <c r="E26" s="7" t="s">
        <v>20</v>
      </c>
      <c r="G26">
        <v>18</v>
      </c>
      <c r="H26" s="7">
        <v>6.1999999999999993</v>
      </c>
    </row>
    <row r="27" spans="1:8">
      <c r="A27" s="1">
        <v>41115</v>
      </c>
      <c r="B27" s="2" t="s">
        <v>4</v>
      </c>
      <c r="C27" s="7">
        <v>20.399999999999999</v>
      </c>
      <c r="D27" s="2"/>
      <c r="E27" s="7" t="s">
        <v>15</v>
      </c>
      <c r="G27">
        <v>21</v>
      </c>
      <c r="H27" s="7">
        <v>-0.60000000000000142</v>
      </c>
    </row>
    <row r="28" spans="1:8">
      <c r="A28" s="1">
        <v>41116</v>
      </c>
      <c r="B28" s="2" t="s">
        <v>5</v>
      </c>
      <c r="C28" s="7">
        <v>21.3</v>
      </c>
      <c r="D28" s="2"/>
      <c r="E28" s="7" t="s">
        <v>18</v>
      </c>
      <c r="G28">
        <v>25</v>
      </c>
      <c r="H28" s="7">
        <v>-3.6999999999999993</v>
      </c>
    </row>
    <row r="29" spans="1:8">
      <c r="A29" s="1">
        <v>41117</v>
      </c>
      <c r="B29" s="2" t="s">
        <v>6</v>
      </c>
      <c r="C29" s="7">
        <v>18.3</v>
      </c>
      <c r="D29" s="2"/>
      <c r="E29" s="7" t="s">
        <v>19</v>
      </c>
      <c r="G29">
        <v>24</v>
      </c>
      <c r="H29" s="7">
        <v>-5.6999999999999993</v>
      </c>
    </row>
    <row r="30" spans="1:8">
      <c r="A30" s="1">
        <v>41118</v>
      </c>
      <c r="B30" s="2" t="s">
        <v>0</v>
      </c>
      <c r="C30" s="7" t="s">
        <v>30</v>
      </c>
      <c r="D30" s="2"/>
      <c r="E30" s="7" t="s">
        <v>11</v>
      </c>
      <c r="G30">
        <v>12</v>
      </c>
      <c r="H30" s="7"/>
    </row>
    <row r="31" spans="1:8">
      <c r="A31" s="1">
        <v>41119</v>
      </c>
      <c r="B31" s="2" t="s">
        <v>1</v>
      </c>
      <c r="C31" s="7" t="s">
        <v>30</v>
      </c>
      <c r="D31" s="2"/>
      <c r="E31" s="7" t="s">
        <v>11</v>
      </c>
      <c r="G31">
        <v>9</v>
      </c>
      <c r="H31" s="7"/>
    </row>
    <row r="32" spans="1:8">
      <c r="A32" s="1">
        <v>41120</v>
      </c>
      <c r="B32" s="2" t="s">
        <v>2</v>
      </c>
      <c r="C32" s="7" t="s">
        <v>30</v>
      </c>
      <c r="D32" s="2"/>
      <c r="E32" s="7" t="s">
        <v>11</v>
      </c>
      <c r="G32">
        <v>10</v>
      </c>
      <c r="H32" s="7"/>
    </row>
    <row r="33" spans="1:8">
      <c r="A33" s="1">
        <v>41121</v>
      </c>
      <c r="B33" s="2" t="s">
        <v>3</v>
      </c>
      <c r="C33" s="7">
        <v>13.8</v>
      </c>
      <c r="D33" s="2"/>
      <c r="E33" s="7" t="s">
        <v>4</v>
      </c>
      <c r="G33">
        <v>13</v>
      </c>
      <c r="H33" s="2">
        <v>0.80000000000000071</v>
      </c>
    </row>
    <row r="36" spans="1:8">
      <c r="C36" s="8" t="s">
        <v>10</v>
      </c>
    </row>
    <row r="38" spans="1:8">
      <c r="C38" t="s">
        <v>29</v>
      </c>
    </row>
  </sheetData>
  <pageMargins left="0.75" right="0.75" top="1" bottom="1" header="0.5" footer="0.5"/>
  <pageSetup paperSize="9" scale="4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1" topLeftCell="A8" activePane="bottomLeft" state="frozen"/>
      <selection pane="bottomLeft" activeCell="A33" sqref="A33"/>
    </sheetView>
  </sheetViews>
  <sheetFormatPr defaultRowHeight="12.75"/>
  <cols>
    <col min="1" max="1" width="11.7109375" customWidth="1"/>
  </cols>
  <sheetData>
    <row r="1" spans="1:8">
      <c r="A1" s="5" t="s">
        <v>7</v>
      </c>
      <c r="B1" s="5" t="s">
        <v>8</v>
      </c>
      <c r="C1" s="4" t="s">
        <v>26</v>
      </c>
      <c r="E1" s="4" t="s">
        <v>25</v>
      </c>
      <c r="G1" s="4" t="s">
        <v>24</v>
      </c>
      <c r="H1" s="4" t="s">
        <v>23</v>
      </c>
    </row>
    <row r="2" spans="1:8">
      <c r="G2" s="4"/>
    </row>
    <row r="3" spans="1:8">
      <c r="A3" s="1">
        <v>41122</v>
      </c>
      <c r="B3" s="2" t="s">
        <v>4</v>
      </c>
      <c r="C3" s="10">
        <v>30.4</v>
      </c>
      <c r="D3" s="2"/>
      <c r="E3" s="7" t="s">
        <v>27</v>
      </c>
      <c r="H3" s="7"/>
    </row>
    <row r="4" spans="1:8">
      <c r="A4" s="1">
        <v>41123</v>
      </c>
      <c r="B4" s="2" t="s">
        <v>5</v>
      </c>
      <c r="C4" s="10">
        <v>31.7</v>
      </c>
      <c r="E4" s="7" t="s">
        <v>20</v>
      </c>
      <c r="H4" s="7"/>
    </row>
    <row r="5" spans="1:8">
      <c r="A5" s="1">
        <v>41124</v>
      </c>
      <c r="B5" s="2" t="s">
        <v>6</v>
      </c>
      <c r="C5" s="10">
        <v>38.799999999999997</v>
      </c>
      <c r="E5" s="7" t="s">
        <v>20</v>
      </c>
      <c r="G5" s="2">
        <v>14</v>
      </c>
      <c r="H5" s="7">
        <v>24.799999999999997</v>
      </c>
    </row>
    <row r="6" spans="1:8">
      <c r="A6" s="1">
        <v>41125</v>
      </c>
      <c r="B6" s="2" t="s">
        <v>0</v>
      </c>
      <c r="C6" s="10">
        <v>30.8</v>
      </c>
      <c r="E6" s="7" t="s">
        <v>27</v>
      </c>
      <c r="G6" s="2">
        <v>14</v>
      </c>
      <c r="H6" s="7">
        <v>16.8</v>
      </c>
    </row>
    <row r="7" spans="1:8">
      <c r="A7" s="1">
        <v>41126</v>
      </c>
      <c r="B7" s="2" t="s">
        <v>1</v>
      </c>
      <c r="C7" s="10">
        <v>20</v>
      </c>
      <c r="E7" s="7" t="s">
        <v>27</v>
      </c>
      <c r="G7" s="2">
        <v>14</v>
      </c>
      <c r="H7" s="7">
        <v>6</v>
      </c>
    </row>
    <row r="8" spans="1:8">
      <c r="A8" s="1">
        <v>41127</v>
      </c>
      <c r="B8" s="2" t="s">
        <v>2</v>
      </c>
      <c r="C8" s="10">
        <v>18.3</v>
      </c>
      <c r="D8" s="3"/>
      <c r="E8" s="7" t="s">
        <v>11</v>
      </c>
      <c r="G8" s="2">
        <v>15</v>
      </c>
      <c r="H8" s="7">
        <v>3.3000000000000007</v>
      </c>
    </row>
    <row r="9" spans="1:8">
      <c r="A9" s="1">
        <v>41128</v>
      </c>
      <c r="B9" s="2" t="s">
        <v>3</v>
      </c>
      <c r="C9" s="10">
        <v>14.6</v>
      </c>
      <c r="D9" s="2"/>
      <c r="E9" s="7" t="s">
        <v>12</v>
      </c>
      <c r="G9" s="2">
        <v>9</v>
      </c>
      <c r="H9" s="7">
        <v>5.6</v>
      </c>
    </row>
    <row r="10" spans="1:8">
      <c r="A10" s="1">
        <v>41129</v>
      </c>
      <c r="B10" s="2" t="s">
        <v>4</v>
      </c>
      <c r="C10" s="10">
        <v>12.7</v>
      </c>
      <c r="D10" s="2"/>
      <c r="E10" s="7" t="s">
        <v>13</v>
      </c>
      <c r="G10" s="2">
        <v>14</v>
      </c>
      <c r="H10" s="7">
        <v>-1.3000000000000007</v>
      </c>
    </row>
    <row r="11" spans="1:8">
      <c r="A11" s="1">
        <v>41130</v>
      </c>
      <c r="B11" s="2" t="s">
        <v>5</v>
      </c>
      <c r="C11" s="10">
        <v>13.8</v>
      </c>
      <c r="D11" s="2"/>
      <c r="E11" s="7" t="s">
        <v>19</v>
      </c>
      <c r="G11" s="2">
        <v>18</v>
      </c>
      <c r="H11" s="7">
        <v>-4.1999999999999993</v>
      </c>
    </row>
    <row r="12" spans="1:8">
      <c r="A12" s="1">
        <v>41131</v>
      </c>
      <c r="B12" s="2" t="s">
        <v>6</v>
      </c>
      <c r="C12" s="10">
        <v>21.3</v>
      </c>
      <c r="D12" s="2"/>
      <c r="E12" s="7" t="s">
        <v>15</v>
      </c>
      <c r="G12" s="2">
        <v>23</v>
      </c>
      <c r="H12" s="7">
        <v>-1.6999999999999993</v>
      </c>
    </row>
    <row r="13" spans="1:8">
      <c r="A13" s="1">
        <v>41132</v>
      </c>
      <c r="B13" s="2" t="s">
        <v>0</v>
      </c>
      <c r="C13" s="10">
        <v>30.4</v>
      </c>
      <c r="D13" s="2"/>
      <c r="E13" s="7" t="s">
        <v>18</v>
      </c>
      <c r="G13" s="2">
        <v>25</v>
      </c>
      <c r="H13" s="7">
        <v>5.3999999999999986</v>
      </c>
    </row>
    <row r="14" spans="1:8">
      <c r="A14" s="1">
        <v>41133</v>
      </c>
      <c r="B14" s="2" t="s">
        <v>1</v>
      </c>
      <c r="C14" s="10">
        <v>33.799999999999997</v>
      </c>
      <c r="D14" s="2"/>
      <c r="E14" s="7" t="s">
        <v>18</v>
      </c>
      <c r="G14" s="2">
        <v>25</v>
      </c>
      <c r="H14" s="7">
        <v>8.7999999999999972</v>
      </c>
    </row>
    <row r="15" spans="1:8">
      <c r="A15" s="1">
        <v>41134</v>
      </c>
      <c r="B15" s="2" t="s">
        <v>2</v>
      </c>
      <c r="C15" s="15">
        <v>39.6</v>
      </c>
      <c r="D15" s="2"/>
      <c r="E15" s="7" t="s">
        <v>21</v>
      </c>
      <c r="G15" s="2">
        <v>12</v>
      </c>
      <c r="H15" s="7">
        <v>27.6</v>
      </c>
    </row>
    <row r="16" spans="1:8">
      <c r="A16" s="1">
        <v>41135</v>
      </c>
      <c r="B16" s="2" t="s">
        <v>3</v>
      </c>
      <c r="C16" s="15">
        <v>30.2</v>
      </c>
      <c r="D16" s="2"/>
      <c r="E16" s="7" t="s">
        <v>27</v>
      </c>
      <c r="G16" s="2">
        <v>14</v>
      </c>
      <c r="H16" s="7">
        <v>16.2</v>
      </c>
    </row>
    <row r="17" spans="1:8">
      <c r="A17" s="1">
        <v>41136</v>
      </c>
      <c r="B17" s="2" t="s">
        <v>4</v>
      </c>
      <c r="C17" s="15">
        <v>33.200000000000003</v>
      </c>
      <c r="D17" s="2"/>
      <c r="E17" s="7" t="s">
        <v>22</v>
      </c>
      <c r="G17" s="2">
        <v>22</v>
      </c>
      <c r="H17" s="7">
        <v>11.200000000000003</v>
      </c>
    </row>
    <row r="18" spans="1:8">
      <c r="A18" s="1">
        <v>41137</v>
      </c>
      <c r="B18" s="2" t="s">
        <v>5</v>
      </c>
      <c r="C18" s="10">
        <v>37.5</v>
      </c>
      <c r="D18" s="2"/>
      <c r="E18" s="7" t="s">
        <v>27</v>
      </c>
      <c r="G18" s="2">
        <v>15</v>
      </c>
      <c r="H18" s="7">
        <v>22.5</v>
      </c>
    </row>
    <row r="19" spans="1:8">
      <c r="A19" s="1">
        <v>41138</v>
      </c>
      <c r="B19" s="2" t="s">
        <v>6</v>
      </c>
      <c r="C19" s="10">
        <v>30</v>
      </c>
      <c r="D19" s="2"/>
      <c r="E19" s="7" t="s">
        <v>27</v>
      </c>
      <c r="G19" s="2">
        <v>14</v>
      </c>
      <c r="H19" s="7">
        <v>16</v>
      </c>
    </row>
    <row r="20" spans="1:8">
      <c r="A20" s="1">
        <v>41139</v>
      </c>
      <c r="B20" s="2" t="s">
        <v>0</v>
      </c>
      <c r="C20" s="10">
        <v>20</v>
      </c>
      <c r="D20" s="2"/>
      <c r="E20" s="7" t="s">
        <v>20</v>
      </c>
      <c r="G20" s="2">
        <v>17</v>
      </c>
      <c r="H20" s="7">
        <v>3</v>
      </c>
    </row>
    <row r="21" spans="1:8">
      <c r="A21" s="1">
        <v>41140</v>
      </c>
      <c r="B21" s="2" t="s">
        <v>1</v>
      </c>
      <c r="C21" s="10">
        <v>19.100000000000001</v>
      </c>
      <c r="D21" s="2"/>
      <c r="E21" s="7" t="s">
        <v>19</v>
      </c>
      <c r="G21" s="2">
        <v>17</v>
      </c>
      <c r="H21" s="7">
        <v>2.1000000000000014</v>
      </c>
    </row>
    <row r="22" spans="1:8">
      <c r="A22" s="1">
        <v>41141</v>
      </c>
      <c r="B22" s="2" t="s">
        <v>2</v>
      </c>
      <c r="C22" s="10">
        <v>23.3</v>
      </c>
      <c r="D22" s="2"/>
      <c r="E22" s="7" t="s">
        <v>12</v>
      </c>
      <c r="G22" s="2">
        <v>17</v>
      </c>
      <c r="H22" s="7">
        <v>6.3000000000000007</v>
      </c>
    </row>
    <row r="23" spans="1:8">
      <c r="A23" s="1">
        <v>41142</v>
      </c>
      <c r="B23" s="2" t="s">
        <v>3</v>
      </c>
      <c r="C23" s="10">
        <v>32.9</v>
      </c>
      <c r="D23" s="2"/>
      <c r="E23" s="7" t="s">
        <v>20</v>
      </c>
      <c r="G23" s="2">
        <v>15</v>
      </c>
      <c r="H23" s="7">
        <v>17.899999999999999</v>
      </c>
    </row>
    <row r="24" spans="1:8">
      <c r="A24" s="1">
        <v>41143</v>
      </c>
      <c r="B24" s="2" t="s">
        <v>4</v>
      </c>
      <c r="C24" s="10">
        <v>17.5</v>
      </c>
      <c r="D24" s="2"/>
      <c r="E24" s="7" t="s">
        <v>12</v>
      </c>
      <c r="G24" s="2">
        <v>11</v>
      </c>
      <c r="H24" s="7">
        <v>6.5</v>
      </c>
    </row>
    <row r="25" spans="1:8">
      <c r="A25" s="1">
        <v>41144</v>
      </c>
      <c r="B25" s="2" t="s">
        <v>5</v>
      </c>
      <c r="C25" s="10">
        <v>20.8</v>
      </c>
      <c r="D25" s="2"/>
      <c r="E25" s="7" t="s">
        <v>12</v>
      </c>
      <c r="G25" s="2">
        <v>15</v>
      </c>
      <c r="H25" s="7">
        <v>5.8000000000000007</v>
      </c>
    </row>
    <row r="26" spans="1:8">
      <c r="A26" s="1">
        <v>41145</v>
      </c>
      <c r="B26" s="2" t="s">
        <v>6</v>
      </c>
      <c r="C26" s="10">
        <v>25.4</v>
      </c>
      <c r="D26" s="2"/>
      <c r="E26" s="7" t="s">
        <v>21</v>
      </c>
      <c r="G26" s="2">
        <v>14</v>
      </c>
      <c r="H26" s="7">
        <v>11.399999999999999</v>
      </c>
    </row>
    <row r="27" spans="1:8">
      <c r="A27" s="1">
        <v>41146</v>
      </c>
      <c r="B27" s="2" t="s">
        <v>0</v>
      </c>
      <c r="C27" s="10">
        <v>16.2</v>
      </c>
      <c r="D27" s="2"/>
      <c r="E27" s="7" t="s">
        <v>11</v>
      </c>
      <c r="G27" s="2">
        <v>10</v>
      </c>
      <c r="H27" s="7">
        <v>6.1999999999999993</v>
      </c>
    </row>
    <row r="28" spans="1:8">
      <c r="A28" s="1">
        <v>41147</v>
      </c>
      <c r="B28" s="2" t="s">
        <v>1</v>
      </c>
      <c r="C28" s="10">
        <v>10.8</v>
      </c>
      <c r="D28" s="2"/>
      <c r="E28" s="7" t="s">
        <v>11</v>
      </c>
      <c r="G28" s="2">
        <v>10</v>
      </c>
      <c r="H28" s="7">
        <v>0.80000000000000071</v>
      </c>
    </row>
    <row r="29" spans="1:8">
      <c r="A29" s="1">
        <v>41148</v>
      </c>
      <c r="B29" s="2" t="s">
        <v>2</v>
      </c>
      <c r="C29" s="10">
        <v>14.6</v>
      </c>
      <c r="D29" s="2"/>
      <c r="E29" s="7" t="s">
        <v>27</v>
      </c>
      <c r="G29" s="2">
        <v>10</v>
      </c>
      <c r="H29" s="7">
        <v>4.5999999999999996</v>
      </c>
    </row>
    <row r="30" spans="1:8">
      <c r="A30" s="1">
        <v>41149</v>
      </c>
      <c r="B30" s="2" t="s">
        <v>3</v>
      </c>
      <c r="C30" s="10">
        <v>24.6</v>
      </c>
      <c r="D30" s="2"/>
      <c r="E30" s="7" t="s">
        <v>20</v>
      </c>
      <c r="G30" s="2">
        <v>12</v>
      </c>
      <c r="H30" s="7">
        <v>12.600000000000001</v>
      </c>
    </row>
    <row r="31" spans="1:8">
      <c r="A31" s="16">
        <v>41150</v>
      </c>
      <c r="B31" s="15" t="s">
        <v>32</v>
      </c>
      <c r="C31" s="10"/>
      <c r="D31" s="2"/>
      <c r="E31" s="7" t="s">
        <v>27</v>
      </c>
      <c r="G31" s="2">
        <v>12</v>
      </c>
      <c r="H31" s="7"/>
    </row>
    <row r="32" spans="1:8">
      <c r="A32" s="1">
        <v>41151</v>
      </c>
      <c r="B32" s="2" t="s">
        <v>5</v>
      </c>
      <c r="C32" s="10">
        <v>12</v>
      </c>
      <c r="D32" s="2"/>
      <c r="E32" s="7" t="s">
        <v>17</v>
      </c>
      <c r="G32" s="2">
        <v>13</v>
      </c>
      <c r="H32" s="7">
        <v>-1</v>
      </c>
    </row>
    <row r="33" spans="1:8">
      <c r="A33" s="1">
        <v>41152</v>
      </c>
      <c r="B33" s="2" t="s">
        <v>6</v>
      </c>
      <c r="C33" s="14">
        <v>17.5</v>
      </c>
      <c r="D33" s="2"/>
      <c r="E33" s="7" t="s">
        <v>19</v>
      </c>
      <c r="G33" s="2">
        <v>13</v>
      </c>
      <c r="H33" s="7">
        <v>4.5</v>
      </c>
    </row>
    <row r="36" spans="1:8">
      <c r="C36" s="8" t="s">
        <v>10</v>
      </c>
    </row>
    <row r="38" spans="1:8">
      <c r="C38" t="s">
        <v>29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pane ySplit="1" topLeftCell="A2" activePane="bottomLeft" state="frozen"/>
      <selection pane="bottomLeft" activeCell="B23" sqref="B23"/>
    </sheetView>
  </sheetViews>
  <sheetFormatPr defaultRowHeight="12.75"/>
  <cols>
    <col min="1" max="1" width="11.7109375" customWidth="1"/>
  </cols>
  <sheetData>
    <row r="1" spans="1:8">
      <c r="A1" s="5" t="s">
        <v>7</v>
      </c>
      <c r="B1" s="5" t="s">
        <v>8</v>
      </c>
      <c r="C1" s="4" t="s">
        <v>26</v>
      </c>
      <c r="E1" s="4" t="s">
        <v>25</v>
      </c>
      <c r="G1" s="4" t="s">
        <v>24</v>
      </c>
      <c r="H1" s="4" t="s">
        <v>23</v>
      </c>
    </row>
    <row r="2" spans="1:8">
      <c r="G2" s="4"/>
    </row>
    <row r="3" spans="1:8">
      <c r="A3" s="1">
        <v>41153</v>
      </c>
      <c r="B3" s="2" t="s">
        <v>0</v>
      </c>
      <c r="C3" s="14">
        <v>15.4</v>
      </c>
      <c r="D3" s="2"/>
      <c r="E3" s="10" t="s">
        <v>12</v>
      </c>
      <c r="G3">
        <v>13</v>
      </c>
      <c r="H3" s="7">
        <v>2.4000000000000004</v>
      </c>
    </row>
    <row r="4" spans="1:8">
      <c r="A4" s="1">
        <v>41154</v>
      </c>
      <c r="B4" s="2" t="s">
        <v>1</v>
      </c>
      <c r="C4" s="14">
        <v>19.100000000000001</v>
      </c>
      <c r="E4" s="10" t="s">
        <v>12</v>
      </c>
      <c r="G4">
        <v>10</v>
      </c>
      <c r="H4" s="7">
        <v>9.1000000000000014</v>
      </c>
    </row>
    <row r="5" spans="1:8">
      <c r="A5" s="1">
        <v>41155</v>
      </c>
      <c r="B5" s="2" t="s">
        <v>2</v>
      </c>
      <c r="C5" s="10">
        <v>12.9</v>
      </c>
      <c r="E5" s="10" t="s">
        <v>11</v>
      </c>
      <c r="G5">
        <v>19</v>
      </c>
      <c r="H5" s="7">
        <v>-6.1</v>
      </c>
    </row>
    <row r="6" spans="1:8">
      <c r="A6" s="1">
        <v>41156</v>
      </c>
      <c r="B6" s="2" t="s">
        <v>3</v>
      </c>
      <c r="C6" s="10">
        <v>22.9</v>
      </c>
      <c r="E6" s="10" t="s">
        <v>13</v>
      </c>
      <c r="G6">
        <v>18</v>
      </c>
      <c r="H6" s="7">
        <v>4.8999999999999986</v>
      </c>
    </row>
    <row r="7" spans="1:8">
      <c r="A7" s="1">
        <v>41157</v>
      </c>
      <c r="B7" s="2" t="s">
        <v>4</v>
      </c>
      <c r="C7" s="10">
        <v>23.3</v>
      </c>
      <c r="E7" s="10" t="s">
        <v>17</v>
      </c>
      <c r="G7">
        <v>18</v>
      </c>
      <c r="H7" s="7">
        <v>5.3000000000000007</v>
      </c>
    </row>
    <row r="8" spans="1:8">
      <c r="A8" s="1">
        <v>41158</v>
      </c>
      <c r="B8" s="2" t="s">
        <v>5</v>
      </c>
      <c r="C8" s="10">
        <v>20.399999999999999</v>
      </c>
      <c r="D8" s="3"/>
      <c r="E8" s="10" t="s">
        <v>12</v>
      </c>
      <c r="G8">
        <v>23</v>
      </c>
      <c r="H8" s="7">
        <v>-2.6000000000000014</v>
      </c>
    </row>
    <row r="9" spans="1:8">
      <c r="A9" s="1">
        <v>41159</v>
      </c>
      <c r="B9" s="2" t="s">
        <v>6</v>
      </c>
      <c r="C9" s="10">
        <v>37.5</v>
      </c>
      <c r="D9" s="2"/>
      <c r="E9" s="10" t="s">
        <v>11</v>
      </c>
      <c r="G9">
        <v>21</v>
      </c>
      <c r="H9" s="7">
        <v>16.5</v>
      </c>
    </row>
    <row r="10" spans="1:8">
      <c r="A10" s="1">
        <v>41160</v>
      </c>
      <c r="B10" s="2" t="s">
        <v>0</v>
      </c>
      <c r="C10" s="10">
        <v>17.5</v>
      </c>
      <c r="D10" s="2"/>
      <c r="E10" s="10" t="s">
        <v>20</v>
      </c>
      <c r="G10">
        <v>25</v>
      </c>
      <c r="H10" s="7">
        <v>-7.5</v>
      </c>
    </row>
    <row r="11" spans="1:8">
      <c r="A11" s="1">
        <v>41161</v>
      </c>
      <c r="B11" s="2" t="s">
        <v>1</v>
      </c>
      <c r="C11" s="10">
        <v>20.3</v>
      </c>
      <c r="D11" s="2"/>
      <c r="E11" s="10" t="s">
        <v>20</v>
      </c>
      <c r="G11">
        <v>23</v>
      </c>
      <c r="H11" s="7">
        <v>-2.6999999999999993</v>
      </c>
    </row>
    <row r="12" spans="1:8">
      <c r="A12" s="1">
        <v>41162</v>
      </c>
      <c r="B12" s="2" t="s">
        <v>2</v>
      </c>
      <c r="C12" s="10">
        <v>30.8</v>
      </c>
      <c r="D12" s="2"/>
      <c r="E12" s="10" t="s">
        <v>20</v>
      </c>
      <c r="G12">
        <v>9</v>
      </c>
      <c r="H12" s="7">
        <v>21.8</v>
      </c>
    </row>
    <row r="13" spans="1:8">
      <c r="A13" s="1">
        <v>41163</v>
      </c>
      <c r="B13" s="2" t="s">
        <v>3</v>
      </c>
      <c r="C13" s="10">
        <v>23.7</v>
      </c>
      <c r="D13" s="2"/>
      <c r="E13" s="10" t="s">
        <v>4</v>
      </c>
      <c r="G13">
        <v>8</v>
      </c>
      <c r="H13" s="7">
        <v>15.7</v>
      </c>
    </row>
    <row r="14" spans="1:8">
      <c r="A14" s="1">
        <v>41164</v>
      </c>
      <c r="B14" s="2" t="s">
        <v>4</v>
      </c>
      <c r="C14" s="10">
        <v>7.9</v>
      </c>
      <c r="D14" s="2"/>
      <c r="E14" s="10" t="s">
        <v>11</v>
      </c>
      <c r="G14">
        <v>9</v>
      </c>
      <c r="H14" s="7">
        <v>-1.0999999999999996</v>
      </c>
    </row>
    <row r="15" spans="1:8">
      <c r="A15" s="1">
        <v>41165</v>
      </c>
      <c r="B15" s="2" t="s">
        <v>5</v>
      </c>
      <c r="C15" s="10">
        <v>27.9</v>
      </c>
      <c r="D15" s="2"/>
      <c r="E15" s="7" t="s">
        <v>12</v>
      </c>
      <c r="G15">
        <v>12</v>
      </c>
      <c r="H15" s="7">
        <v>15.899999999999999</v>
      </c>
    </row>
    <row r="16" spans="1:8">
      <c r="A16" s="1">
        <v>41166</v>
      </c>
      <c r="B16" s="2" t="s">
        <v>6</v>
      </c>
      <c r="C16" s="10">
        <v>14.2</v>
      </c>
      <c r="D16" s="2"/>
      <c r="E16" s="7" t="s">
        <v>11</v>
      </c>
      <c r="G16">
        <v>10</v>
      </c>
      <c r="H16" s="7">
        <v>4.1999999999999993</v>
      </c>
    </row>
    <row r="17" spans="1:8">
      <c r="A17" s="1">
        <v>41167</v>
      </c>
      <c r="B17" s="2" t="s">
        <v>0</v>
      </c>
      <c r="C17" s="15">
        <v>22.4</v>
      </c>
      <c r="D17" s="2"/>
      <c r="E17" s="7" t="s">
        <v>12</v>
      </c>
      <c r="G17">
        <v>16</v>
      </c>
      <c r="H17" s="7">
        <v>6.3999999999999986</v>
      </c>
    </row>
    <row r="18" spans="1:8">
      <c r="A18" s="1">
        <v>41168</v>
      </c>
      <c r="B18" s="2" t="s">
        <v>1</v>
      </c>
      <c r="C18" s="15">
        <v>11.7</v>
      </c>
      <c r="D18" s="2"/>
      <c r="E18" s="7" t="s">
        <v>20</v>
      </c>
      <c r="G18">
        <v>9</v>
      </c>
      <c r="H18" s="7">
        <v>2.6999999999999993</v>
      </c>
    </row>
    <row r="19" spans="1:8">
      <c r="A19" s="1">
        <v>41169</v>
      </c>
      <c r="B19" s="2" t="s">
        <v>2</v>
      </c>
      <c r="C19" s="10">
        <v>15.4</v>
      </c>
      <c r="D19" s="2"/>
      <c r="E19" s="7" t="s">
        <v>12</v>
      </c>
      <c r="G19">
        <v>10</v>
      </c>
      <c r="H19" s="7">
        <v>5.4</v>
      </c>
    </row>
    <row r="20" spans="1:8">
      <c r="A20" s="1">
        <v>41170</v>
      </c>
      <c r="B20" s="2" t="s">
        <v>3</v>
      </c>
      <c r="C20" s="10">
        <v>7.9</v>
      </c>
      <c r="D20" s="2"/>
      <c r="E20" s="7" t="s">
        <v>4</v>
      </c>
      <c r="G20">
        <v>8</v>
      </c>
      <c r="H20" s="7">
        <v>-9.9999999999999645E-2</v>
      </c>
    </row>
    <row r="21" spans="1:8">
      <c r="A21" s="1">
        <v>41171</v>
      </c>
      <c r="B21" s="2" t="s">
        <v>4</v>
      </c>
      <c r="C21" s="10">
        <v>11.3</v>
      </c>
      <c r="D21" s="2"/>
      <c r="E21" s="7" t="s">
        <v>4</v>
      </c>
      <c r="G21">
        <v>8</v>
      </c>
      <c r="H21" s="7">
        <v>3.3000000000000007</v>
      </c>
    </row>
    <row r="22" spans="1:8">
      <c r="A22" s="1">
        <v>41172</v>
      </c>
      <c r="B22" s="2" t="s">
        <v>5</v>
      </c>
      <c r="C22" s="10">
        <v>24.6</v>
      </c>
      <c r="D22" s="2"/>
      <c r="E22" s="7" t="s">
        <v>20</v>
      </c>
      <c r="G22">
        <v>10</v>
      </c>
      <c r="H22" s="7">
        <v>14.600000000000001</v>
      </c>
    </row>
    <row r="23" spans="1:8">
      <c r="A23" s="1">
        <v>41173</v>
      </c>
      <c r="B23" s="2" t="s">
        <v>6</v>
      </c>
      <c r="C23" s="10">
        <v>17.100000000000001</v>
      </c>
      <c r="D23" s="2"/>
      <c r="E23" s="7" t="s">
        <v>16</v>
      </c>
      <c r="G23">
        <v>12</v>
      </c>
      <c r="H23" s="7">
        <v>5.1000000000000014</v>
      </c>
    </row>
    <row r="24" spans="1:8">
      <c r="A24" s="1">
        <v>41174</v>
      </c>
      <c r="B24" s="2" t="s">
        <v>0</v>
      </c>
      <c r="C24" s="10">
        <v>10.8</v>
      </c>
      <c r="D24" s="2"/>
      <c r="E24" s="7" t="s">
        <v>14</v>
      </c>
      <c r="G24">
        <v>11</v>
      </c>
      <c r="H24" s="7">
        <v>-0.19999999999999929</v>
      </c>
    </row>
    <row r="25" spans="1:8">
      <c r="A25" s="1">
        <v>41175</v>
      </c>
      <c r="B25" s="2" t="s">
        <v>1</v>
      </c>
      <c r="C25" s="10">
        <v>8.8000000000000007</v>
      </c>
      <c r="D25" s="2"/>
      <c r="E25" s="7" t="s">
        <v>28</v>
      </c>
      <c r="H25" s="7"/>
    </row>
    <row r="26" spans="1:8">
      <c r="A26" s="1">
        <v>41176</v>
      </c>
      <c r="B26" s="2" t="s">
        <v>2</v>
      </c>
      <c r="C26" s="10">
        <v>4.5999999999999996</v>
      </c>
      <c r="D26" s="2"/>
      <c r="E26" s="7" t="s">
        <v>20</v>
      </c>
      <c r="G26">
        <v>7</v>
      </c>
      <c r="H26" s="7">
        <v>-2.4000000000000004</v>
      </c>
    </row>
    <row r="27" spans="1:8">
      <c r="A27" s="1">
        <v>41177</v>
      </c>
      <c r="B27" s="2" t="s">
        <v>3</v>
      </c>
      <c r="C27" s="10">
        <v>27.1</v>
      </c>
      <c r="D27" s="2"/>
      <c r="E27" s="7" t="s">
        <v>27</v>
      </c>
      <c r="G27">
        <v>7</v>
      </c>
      <c r="H27" s="7">
        <v>20.100000000000001</v>
      </c>
    </row>
    <row r="28" spans="1:8">
      <c r="A28" s="1">
        <v>41178</v>
      </c>
      <c r="B28" s="2" t="s">
        <v>4</v>
      </c>
      <c r="C28" s="10">
        <v>11.6</v>
      </c>
      <c r="D28" s="2"/>
      <c r="E28" s="7" t="s">
        <v>14</v>
      </c>
      <c r="G28">
        <v>9</v>
      </c>
      <c r="H28" s="7">
        <v>2.5999999999999996</v>
      </c>
    </row>
    <row r="29" spans="1:8">
      <c r="A29" s="1">
        <v>41179</v>
      </c>
      <c r="B29" s="2" t="s">
        <v>5</v>
      </c>
      <c r="C29" s="10">
        <v>11.7</v>
      </c>
      <c r="D29" s="2"/>
      <c r="E29" s="7" t="s">
        <v>13</v>
      </c>
      <c r="G29">
        <v>12</v>
      </c>
      <c r="H29" s="7">
        <v>-0.30000000000000071</v>
      </c>
    </row>
    <row r="30" spans="1:8">
      <c r="A30" s="1">
        <v>41180</v>
      </c>
      <c r="B30" s="2" t="s">
        <v>6</v>
      </c>
      <c r="C30" s="10">
        <v>13.8</v>
      </c>
      <c r="D30" s="2"/>
      <c r="E30" s="7" t="s">
        <v>12</v>
      </c>
      <c r="G30">
        <v>9</v>
      </c>
      <c r="H30" s="7">
        <v>4.8000000000000007</v>
      </c>
    </row>
    <row r="31" spans="1:8">
      <c r="A31" s="1">
        <v>41181</v>
      </c>
      <c r="B31" s="2" t="s">
        <v>0</v>
      </c>
      <c r="C31" s="15">
        <v>12.5</v>
      </c>
      <c r="D31" s="2"/>
      <c r="E31" s="7" t="s">
        <v>11</v>
      </c>
      <c r="G31">
        <v>12</v>
      </c>
      <c r="H31" s="7">
        <v>0.5</v>
      </c>
    </row>
    <row r="32" spans="1:8">
      <c r="A32" s="1">
        <v>41182</v>
      </c>
      <c r="B32" s="2" t="s">
        <v>1</v>
      </c>
      <c r="C32" s="15">
        <v>17.100000000000001</v>
      </c>
      <c r="D32" s="2"/>
      <c r="E32" s="7" t="s">
        <v>20</v>
      </c>
      <c r="G32">
        <v>10</v>
      </c>
      <c r="H32" s="7">
        <v>7.1000000000000014</v>
      </c>
    </row>
    <row r="33" spans="1:8">
      <c r="A33" s="1"/>
      <c r="B33" s="2"/>
      <c r="C33" s="14"/>
      <c r="D33" s="2"/>
      <c r="E33" s="7"/>
      <c r="G33" s="2"/>
      <c r="H33" s="7"/>
    </row>
    <row r="36" spans="1:8">
      <c r="C36" s="8" t="s">
        <v>10</v>
      </c>
    </row>
  </sheetData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Year overview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Stone</dc:creator>
  <cp:lastModifiedBy>grees</cp:lastModifiedBy>
  <cp:lastPrinted>2012-02-10T12:33:57Z</cp:lastPrinted>
  <dcterms:created xsi:type="dcterms:W3CDTF">1996-10-14T23:33:28Z</dcterms:created>
  <dcterms:modified xsi:type="dcterms:W3CDTF">2014-07-08T12:56:54Z</dcterms:modified>
</cp:coreProperties>
</file>