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ardon\Desktop\"/>
    </mc:Choice>
  </mc:AlternateContent>
  <bookViews>
    <workbookView xWindow="0" yWindow="0" windowWidth="19368" windowHeight="8232"/>
  </bookViews>
  <sheets>
    <sheet name="Contracts register" sheetId="1" r:id="rId1"/>
  </sheets>
  <externalReferences>
    <externalReference r:id="rId2"/>
  </externalReferences>
  <definedNames>
    <definedName name="_xlnm._FilterDatabase" localSheetId="0" hidden="1">'Contracts register'!$A$1:$O$224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8" i="1" l="1"/>
  <c r="M177" i="1"/>
  <c r="M173" i="1"/>
  <c r="J155" i="1"/>
  <c r="J154" i="1"/>
  <c r="J125" i="1"/>
  <c r="M11" i="1"/>
  <c r="K11" i="1"/>
</calcChain>
</file>

<file path=xl/comments1.xml><?xml version="1.0" encoding="utf-8"?>
<comments xmlns="http://schemas.openxmlformats.org/spreadsheetml/2006/main">
  <authors>
    <author>KMARDON</author>
  </authors>
  <commentList>
    <comment ref="M11" authorId="0" shapeId="0">
      <text>
        <r>
          <rPr>
            <b/>
            <sz val="9"/>
            <color indexed="81"/>
            <rFont val="Tahoma"/>
            <charset val="1"/>
          </rPr>
          <t>KMARDON:</t>
        </r>
        <r>
          <rPr>
            <sz val="9"/>
            <color indexed="81"/>
            <rFont val="Tahoma"/>
            <charset val="1"/>
          </rPr>
          <t xml:space="preserve">
ag value 72K</t>
        </r>
      </text>
    </comment>
    <comment ref="L12" authorId="0" shapeId="0">
      <text>
        <r>
          <rPr>
            <b/>
            <sz val="9"/>
            <color indexed="81"/>
            <rFont val="Tahoma"/>
            <charset val="1"/>
          </rPr>
          <t>KMARDON:</t>
        </r>
        <r>
          <rPr>
            <sz val="9"/>
            <color indexed="81"/>
            <rFont val="Tahoma"/>
            <charset val="1"/>
          </rPr>
          <t xml:space="preserve">
Multiple values: £22965:</t>
        </r>
      </text>
    </comment>
    <comment ref="M12" authorId="0" shapeId="0">
      <text>
        <r>
          <rPr>
            <b/>
            <sz val="9"/>
            <color indexed="81"/>
            <rFont val="Tahoma"/>
            <charset val="1"/>
          </rPr>
          <t>KMARDON:</t>
        </r>
        <r>
          <rPr>
            <sz val="9"/>
            <color indexed="81"/>
            <rFont val="Tahoma"/>
            <charset val="1"/>
          </rPr>
          <t xml:space="preserve">
Multiple values:£68985</t>
        </r>
      </text>
    </comment>
    <comment ref="L59" authorId="0" shapeId="0">
      <text>
        <r>
          <rPr>
            <b/>
            <sz val="9"/>
            <color indexed="81"/>
            <rFont val="Tahoma"/>
            <charset val="1"/>
          </rPr>
          <t>KMARDON:</t>
        </r>
        <r>
          <rPr>
            <sz val="9"/>
            <color indexed="81"/>
            <rFont val="Tahoma"/>
            <charset val="1"/>
          </rPr>
          <t xml:space="preserve">
AG Value £2000</t>
        </r>
      </text>
    </comment>
    <comment ref="M59" authorId="0" shapeId="0">
      <text>
        <r>
          <rPr>
            <b/>
            <sz val="9"/>
            <color indexed="81"/>
            <rFont val="Tahoma"/>
            <charset val="1"/>
          </rPr>
          <t>KMARDON:</t>
        </r>
        <r>
          <rPr>
            <sz val="9"/>
            <color indexed="81"/>
            <rFont val="Tahoma"/>
            <charset val="1"/>
          </rPr>
          <t xml:space="preserve">
AG value £2000</t>
        </r>
      </text>
    </comment>
    <comment ref="L81" authorId="0" shapeId="0">
      <text>
        <r>
          <rPr>
            <b/>
            <sz val="9"/>
            <color indexed="81"/>
            <rFont val="Tahoma"/>
            <charset val="1"/>
          </rPr>
          <t>KMARDON:</t>
        </r>
        <r>
          <rPr>
            <sz val="9"/>
            <color indexed="81"/>
            <rFont val="Tahoma"/>
            <charset val="1"/>
          </rPr>
          <t xml:space="preserve">
AG Value £7000</t>
        </r>
      </text>
    </comment>
    <comment ref="M81" authorId="0" shapeId="0">
      <text>
        <r>
          <rPr>
            <b/>
            <sz val="9"/>
            <color indexed="81"/>
            <rFont val="Tahoma"/>
            <charset val="1"/>
          </rPr>
          <t>KMARDON:</t>
        </r>
        <r>
          <rPr>
            <sz val="9"/>
            <color indexed="81"/>
            <rFont val="Tahoma"/>
            <charset val="1"/>
          </rPr>
          <t xml:space="preserve">
AG Value £2000</t>
        </r>
      </text>
    </comment>
    <comment ref="A189" authorId="0" shapeId="0">
      <text>
        <r>
          <rPr>
            <b/>
            <sz val="9"/>
            <color indexed="81"/>
            <rFont val="Tahoma"/>
            <charset val="1"/>
          </rPr>
          <t>KMARDON:</t>
        </r>
        <r>
          <rPr>
            <sz val="9"/>
            <color indexed="81"/>
            <rFont val="Tahoma"/>
            <charset val="1"/>
          </rPr>
          <t xml:space="preserve">
AG Ref NWLF02
</t>
        </r>
      </text>
    </comment>
    <comment ref="M189" authorId="0" shapeId="0">
      <text>
        <r>
          <rPr>
            <b/>
            <sz val="9"/>
            <color indexed="81"/>
            <rFont val="Tahoma"/>
            <charset val="1"/>
          </rPr>
          <t>KMARDON:</t>
        </r>
        <r>
          <rPr>
            <sz val="9"/>
            <color indexed="81"/>
            <rFont val="Tahoma"/>
            <charset val="1"/>
          </rPr>
          <t xml:space="preserve">
AG value £156K</t>
        </r>
      </text>
    </comment>
  </commentList>
</comments>
</file>

<file path=xl/sharedStrings.xml><?xml version="1.0" encoding="utf-8"?>
<sst xmlns="http://schemas.openxmlformats.org/spreadsheetml/2006/main" count="1244" uniqueCount="800">
  <si>
    <t>Contract ref</t>
  </si>
  <si>
    <t>Title</t>
  </si>
  <si>
    <t>Section</t>
  </si>
  <si>
    <t>Description</t>
  </si>
  <si>
    <t>Supplier</t>
  </si>
  <si>
    <t>Start date</t>
  </si>
  <si>
    <t>Initial contract period (months)</t>
  </si>
  <si>
    <t xml:space="preserve"> Extension Period (months)</t>
  </si>
  <si>
    <t>No of Extensions available</t>
  </si>
  <si>
    <t>Total contract period (months)</t>
  </si>
  <si>
    <t>Latest Contract Expiry date</t>
  </si>
  <si>
    <t>Annual Value</t>
  </si>
  <si>
    <t>Total contract Value</t>
  </si>
  <si>
    <t>Procurement process</t>
  </si>
  <si>
    <t>Category</t>
  </si>
  <si>
    <t xml:space="preserve">NWL131 </t>
  </si>
  <si>
    <t>Accommodation project</t>
  </si>
  <si>
    <t>Customer Services</t>
  </si>
  <si>
    <t>Property Services</t>
  </si>
  <si>
    <t>NWL086</t>
  </si>
  <si>
    <t>Advertising of adverts public notices</t>
  </si>
  <si>
    <t>TMP Worldwide</t>
  </si>
  <si>
    <t>Democratic Services</t>
  </si>
  <si>
    <t>ESPO mini-comp framework 3A</t>
  </si>
  <si>
    <t>NWL062</t>
  </si>
  <si>
    <t>Agency staff</t>
  </si>
  <si>
    <t>HR &amp; Org dev</t>
  </si>
  <si>
    <t>Provision of agency staff as a neutral vendor via ESPO framework MSTAR2, from 28 May 2018 to 27 May 2021 with option to extend for one 12 month period until a maximum of 28 May 2022.</t>
  </si>
  <si>
    <t xml:space="preserve"> Comensura </t>
  </si>
  <si>
    <t>Human Resources</t>
  </si>
  <si>
    <t>£900,000.00</t>
  </si>
  <si>
    <t>£3,600,000.00</t>
  </si>
  <si>
    <t>Direct award ESPO framework</t>
  </si>
  <si>
    <t>79620000-6 - Supply services of personnel including temporary staff</t>
  </si>
  <si>
    <t>NWL009</t>
  </si>
  <si>
    <t>Aids and adaptations</t>
  </si>
  <si>
    <t>Housing Asset Management Team</t>
  </si>
  <si>
    <t xml:space="preserve">Major aids and adaptations, such as installation of wet rooms/ level access showers, external works &amp; complex major alterations for Housing properties.
</t>
  </si>
  <si>
    <t xml:space="preserve"> Laker BMS Ltd</t>
  </si>
  <si>
    <t>Housing Management</t>
  </si>
  <si>
    <t xml:space="preserve">NWL tender </t>
  </si>
  <si>
    <t>45300000-0 - Building installation work</t>
  </si>
  <si>
    <t>NWL112</t>
  </si>
  <si>
    <t>Aids and Adaptations</t>
  </si>
  <si>
    <t>NWL056</t>
  </si>
  <si>
    <t>Air conditioning maintenance</t>
  </si>
  <si>
    <t>Maintenance of all air conditioning units for all Property Services sites.</t>
  </si>
  <si>
    <t xml:space="preserve"> Coldstar (UK) Ltd </t>
  </si>
  <si>
    <t>£1,450.00</t>
  </si>
  <si>
    <t>£7,250.00</t>
  </si>
  <si>
    <t>45331000-6 - Heating, ventilation and air-conditioning installation work</t>
  </si>
  <si>
    <t>NWL108</t>
  </si>
  <si>
    <t>Architect New Market</t>
  </si>
  <si>
    <t>Design sevices for new indoor market at the Litten Tree</t>
  </si>
  <si>
    <t xml:space="preserve">IDP </t>
  </si>
  <si>
    <t>Environmental Protection</t>
  </si>
  <si>
    <t>NWL065</t>
  </si>
  <si>
    <t>Architectural Design Services</t>
  </si>
  <si>
    <t>Asset Management</t>
  </si>
  <si>
    <t>NWL021</t>
  </si>
  <si>
    <t>Architectural services</t>
  </si>
  <si>
    <t>Architectural design services for major aids and adaptions</t>
  </si>
  <si>
    <t>Cresswell</t>
  </si>
  <si>
    <t>Open tender</t>
  </si>
  <si>
    <t>Architectural design services for major aids and adaptations</t>
  </si>
  <si>
    <t>TBC</t>
  </si>
  <si>
    <t>EEM</t>
  </si>
  <si>
    <t>Asbestos removal &amp; reinstatement</t>
  </si>
  <si>
    <t>Asbestos removal &amp; reinstatement (in support of planned works operations)</t>
  </si>
  <si>
    <t>Kaefer</t>
  </si>
  <si>
    <t>Housing Repairs</t>
  </si>
  <si>
    <t>Direct call-off</t>
  </si>
  <si>
    <t>Asbestos surveys &amp; air monitoring</t>
  </si>
  <si>
    <t>DMW Environmental services</t>
  </si>
  <si>
    <t>Direct call-off EEM framework</t>
  </si>
  <si>
    <t>Information Communication Technology???</t>
  </si>
  <si>
    <t>CCS G Cloud</t>
  </si>
  <si>
    <t>Asset management software</t>
  </si>
  <si>
    <t>Asset management software (Pimss)</t>
  </si>
  <si>
    <t>Bramble</t>
  </si>
  <si>
    <t>Sole supplier through Bramble Gcloud-9</t>
  </si>
  <si>
    <t>NWL063</t>
  </si>
  <si>
    <t>Balers</t>
  </si>
  <si>
    <t>Waste Services</t>
  </si>
  <si>
    <t>NWL045</t>
  </si>
  <si>
    <t>Baling wire</t>
  </si>
  <si>
    <t>Supply of baling wire as used by the Waste depot for a two year contract from 1st September 2017 until 31st August 2019 with option to extend for two 12 month periods until a maximum of 31st August 2019, at estimated value of £10,000 per annum.</t>
  </si>
  <si>
    <t xml:space="preserve"> Accent Wire Ltd </t>
  </si>
  <si>
    <t>79920000-9 - Packaging and related services</t>
  </si>
  <si>
    <t xml:space="preserve">NWL118 </t>
  </si>
  <si>
    <t xml:space="preserve">Banking </t>
  </si>
  <si>
    <t>Provision of general banking services (check if this comes under regulation 10 exclusions for service contracts)</t>
  </si>
  <si>
    <t>Lloyds Banking Group</t>
  </si>
  <si>
    <t>Financial Services</t>
  </si>
  <si>
    <t>NWLF001</t>
  </si>
  <si>
    <t>Banking services</t>
  </si>
  <si>
    <t>Banking services from ESPO framework 384. Option to extend indefinitely after initial three year period. Extension periods shown are only for internal indicative use.</t>
  </si>
  <si>
    <t xml:space="preserve"> Lloyds Bank </t>
  </si>
  <si>
    <t>£35,000.00</t>
  </si>
  <si>
    <t>£105,000.00</t>
  </si>
  <si>
    <t>Other (Direct award via ESPO framework 384)</t>
  </si>
  <si>
    <t>66110000-4 - Banking services</t>
  </si>
  <si>
    <t>NWL047</t>
  </si>
  <si>
    <t>Beers Ales Lager and Cider</t>
  </si>
  <si>
    <t>Leisure Services</t>
  </si>
  <si>
    <t>NWLF045</t>
  </si>
  <si>
    <t>Bill Payment Services</t>
  </si>
  <si>
    <t>Bill payment service</t>
  </si>
  <si>
    <t>Allpay</t>
  </si>
  <si>
    <t>LCC</t>
  </si>
  <si>
    <t>Building Cleaning (SLA)</t>
  </si>
  <si>
    <t>Cleaning of communal areas in HRA stock</t>
  </si>
  <si>
    <t xml:space="preserve">Leicestershire County Council </t>
  </si>
  <si>
    <t>Direct award LCC service</t>
  </si>
  <si>
    <t>NWLQ006</t>
  </si>
  <si>
    <t>Building Control Structural Engineering Consultancy</t>
  </si>
  <si>
    <t>Building Control Structural Engineering support</t>
  </si>
  <si>
    <t>Mewies Engineering Consultants Ltd</t>
  </si>
  <si>
    <t>Quotation</t>
  </si>
  <si>
    <t xml:space="preserve">Consultancy </t>
  </si>
  <si>
    <t>NWL050</t>
  </si>
  <si>
    <t>Business Travel</t>
  </si>
  <si>
    <t>Procurement</t>
  </si>
  <si>
    <t>NWL085</t>
  </si>
  <si>
    <t>Business travel</t>
  </si>
  <si>
    <t>Direct call off for business travel booking services via CCS framework RM1034.</t>
  </si>
  <si>
    <t xml:space="preserve"> Click Travel Ltd </t>
  </si>
  <si>
    <t>£6,250.00</t>
  </si>
  <si>
    <t>Direct award from CCS framework.</t>
  </si>
  <si>
    <t>Direct call off for business travel booking services via YPO framework 874.</t>
  </si>
  <si>
    <t>63516000-9 - Travel management services</t>
  </si>
  <si>
    <t>Ref</t>
  </si>
  <si>
    <t>Calibration for noise equipment</t>
  </si>
  <si>
    <t>Bruel &amp; Kjaer Uk Limited</t>
  </si>
  <si>
    <t>OJEU (NWL)</t>
  </si>
  <si>
    <t>NWL103</t>
  </si>
  <si>
    <t>Car Parking Scheme</t>
  </si>
  <si>
    <t xml:space="preserve">NWL095 </t>
  </si>
  <si>
    <t>Carbon Gap Analysis</t>
  </si>
  <si>
    <t>Policy and Performance</t>
  </si>
  <si>
    <t>NWL025</t>
  </si>
  <si>
    <t>Cash collection</t>
  </si>
  <si>
    <t>Cash collection services from car parks, leisure centres and council offices for NWLDC.</t>
  </si>
  <si>
    <t xml:space="preserve"> Kings Armoured Security Services Limited </t>
  </si>
  <si>
    <t>79710000-4 - Security services</t>
  </si>
  <si>
    <t>NWL014</t>
  </si>
  <si>
    <t>Cash Receipting Software</t>
  </si>
  <si>
    <t>Cash receipting software for Revs &amp; Bens</t>
  </si>
  <si>
    <t>Capita Business Services</t>
  </si>
  <si>
    <t>Street &amp; Traffic Management</t>
  </si>
  <si>
    <t>NWLF005</t>
  </si>
  <si>
    <t>Catering Disposables</t>
  </si>
  <si>
    <t>Catering disposables</t>
  </si>
  <si>
    <t>Bunzl Catering Supplies</t>
  </si>
  <si>
    <t>rolling</t>
  </si>
  <si>
    <t xml:space="preserve">Further competition via ESPO framework 45) </t>
  </si>
  <si>
    <t>Catering</t>
  </si>
  <si>
    <t>NWL002</t>
  </si>
  <si>
    <t>CCTV maintenance</t>
  </si>
  <si>
    <t>Stronger &amp; safer communities</t>
  </si>
  <si>
    <t>Maintenance and support for the NWLDC CCTV system (35 cameras).</t>
  </si>
  <si>
    <t xml:space="preserve"> Baydale Control Systems Ltd </t>
  </si>
  <si>
    <t>50610000-4 - Repair and maintenance services of security equipment</t>
  </si>
  <si>
    <t>NWL003</t>
  </si>
  <si>
    <t>CCTV monitoring services</t>
  </si>
  <si>
    <t>Stronger &amp; Safer Communities</t>
  </si>
  <si>
    <t>Staffing of the CCTV monitoring office based in the Belvoir Shopping Centre, Coalville.</t>
  </si>
  <si>
    <t xml:space="preserve"> Broadland Guarding Services Ltd </t>
  </si>
  <si>
    <t>NWL138</t>
  </si>
  <si>
    <t>CCTV Surveillance monitoring and staffing</t>
  </si>
  <si>
    <t>NWL051</t>
  </si>
  <si>
    <t>CCTV Upgrade</t>
  </si>
  <si>
    <t>NWLF018</t>
  </si>
  <si>
    <t>Choice based letting software</t>
  </si>
  <si>
    <t xml:space="preserve">Development and support of CBL software </t>
  </si>
  <si>
    <t>Home Connections</t>
  </si>
  <si>
    <t>Sole supplier Gcloud-9</t>
  </si>
  <si>
    <t>NWL058</t>
  </si>
  <si>
    <t>Choice based lettings</t>
  </si>
  <si>
    <t>Contract for provision of choice based lettings system with Home Connections Ltd. as a direct award via CCS framework G-Cloud 9.</t>
  </si>
  <si>
    <t xml:space="preserve"> Home Connections Lettings Limited </t>
  </si>
  <si>
    <t>£7,000.00</t>
  </si>
  <si>
    <t>£48,500.00</t>
  </si>
  <si>
    <t>Sole supplier (Direct award via CCS framework G-Cloud 9.)</t>
  </si>
  <si>
    <t>48000000-8 - Software package and information systems</t>
  </si>
  <si>
    <t>NWL008</t>
  </si>
  <si>
    <t>Christmas lighting</t>
  </si>
  <si>
    <t>Cultural Services</t>
  </si>
  <si>
    <t>Hanging and taking down, maintaining and storing the Coalville Christmas lights and the design and manufacture of new Christmas lights.</t>
  </si>
  <si>
    <t xml:space="preserve"> Field and Lawn </t>
  </si>
  <si>
    <t>50232110-4 - Commissioning of public lighting installations</t>
  </si>
  <si>
    <t>NWL137</t>
  </si>
  <si>
    <t>Installation storage and maintenance of Christmas lights and associated services</t>
  </si>
  <si>
    <t>NWL102</t>
  </si>
  <si>
    <t>Cleaning of offices in Coalville Park</t>
  </si>
  <si>
    <t>Leicestershire Trading</t>
  </si>
  <si>
    <t>NWL054</t>
  </si>
  <si>
    <t>Clock Tower Restoration</t>
  </si>
  <si>
    <t>Comms</t>
  </si>
  <si>
    <t>ICT</t>
  </si>
  <si>
    <t>Mobile phones and tablets</t>
  </si>
  <si>
    <t>EE Ltd</t>
  </si>
  <si>
    <t>Call off</t>
  </si>
  <si>
    <t>Network Services Framework Lot 6 RM1045</t>
  </si>
  <si>
    <t>72261000-2 - Software support services</t>
  </si>
  <si>
    <t>Phone lines, call charges and line rentals</t>
  </si>
  <si>
    <t>Virgin Media Business</t>
  </si>
  <si>
    <t>CCS framework but being wound down</t>
  </si>
  <si>
    <t>NWLF025</t>
  </si>
  <si>
    <t>Confectionery, sweets, snacks, cakes and biscuits</t>
  </si>
  <si>
    <t>Leisure</t>
  </si>
  <si>
    <t>Direct call-off from ESPO framework 899.</t>
  </si>
  <si>
    <t xml:space="preserve"> Snackline Direct Ltd</t>
  </si>
  <si>
    <t>Other (Direct award via ESPO framework 899)</t>
  </si>
  <si>
    <t>15842300-5 - Confectionery</t>
  </si>
  <si>
    <t>NWL088</t>
  </si>
  <si>
    <t>Credit check service</t>
  </si>
  <si>
    <t>Credit checking service</t>
  </si>
  <si>
    <t>Creditsafe</t>
  </si>
  <si>
    <t xml:space="preserve">Direct award </t>
  </si>
  <si>
    <t>NWL059</t>
  </si>
  <si>
    <t>Decoration paint packs</t>
  </si>
  <si>
    <t>Supply of decoration paint packs to North West Leicestershire District Council Housing Management.</t>
  </si>
  <si>
    <t xml:space="preserve"> PPG Architectural Coatings UK Limited </t>
  </si>
  <si>
    <t>44810000-1 - Paints, 44111400-5 - Paints and wallcoverings</t>
  </si>
  <si>
    <t>Dell equipment &amp; sundries</t>
  </si>
  <si>
    <t>Hardware items</t>
  </si>
  <si>
    <t>Dell</t>
  </si>
  <si>
    <t>CCS framework</t>
  </si>
  <si>
    <t>NWL097-Lot 2</t>
  </si>
  <si>
    <t>Demolition of garages to rear of Pine Court</t>
  </si>
  <si>
    <t>Demolition of building</t>
  </si>
  <si>
    <t>F Hardwick Ltd</t>
  </si>
  <si>
    <t>NWL097-Lot 3</t>
  </si>
  <si>
    <t>Demolition of Queensway House</t>
  </si>
  <si>
    <t>Cawarden Co Ltd</t>
  </si>
  <si>
    <t>NWL097-Lot 1</t>
  </si>
  <si>
    <t>Demolition of Woulds Court</t>
  </si>
  <si>
    <t>NWL143</t>
  </si>
  <si>
    <t>Depot feasibility study</t>
  </si>
  <si>
    <t>NWL078</t>
  </si>
  <si>
    <t>Desktop stationery</t>
  </si>
  <si>
    <t>Provision of desktop stationery</t>
  </si>
  <si>
    <t>ESPO</t>
  </si>
  <si>
    <t>ESPO Direct delivery</t>
  </si>
  <si>
    <t>Facilities &amp; Management Services</t>
  </si>
  <si>
    <t>Digital aerials</t>
  </si>
  <si>
    <t>Repair of communal digital aerial installations in Council housing schemes</t>
  </si>
  <si>
    <t>Heights Installations</t>
  </si>
  <si>
    <t>Ad hoc</t>
  </si>
  <si>
    <t>NWL125</t>
  </si>
  <si>
    <t>Disposal of Cropston Drive</t>
  </si>
  <si>
    <t>NWLF041</t>
  </si>
  <si>
    <t>Document storage and retrieval services</t>
  </si>
  <si>
    <t>Legal services</t>
  </si>
  <si>
    <t>Stor-a-file Ltd</t>
  </si>
  <si>
    <t>Framework ESPO 301</t>
  </si>
  <si>
    <t>Information Communication Technology</t>
  </si>
  <si>
    <t>NWL004</t>
  </si>
  <si>
    <t>Dog warden and dog kennelling services</t>
  </si>
  <si>
    <t>Environmental Health</t>
  </si>
  <si>
    <t>Dog warden and dog kennelling services for NWLDC.</t>
  </si>
  <si>
    <t xml:space="preserve"> College Garth Kennels </t>
  </si>
  <si>
    <t>98380000-0 - Dog kennel services</t>
  </si>
  <si>
    <t>NWL132</t>
  </si>
  <si>
    <t>Dog Warden and Kennelling Services</t>
  </si>
  <si>
    <t>QNW03</t>
  </si>
  <si>
    <t>Domestic Energy Assessor Services</t>
  </si>
  <si>
    <t>EMH homes</t>
  </si>
  <si>
    <t>Framework ESPO 191b\c</t>
  </si>
  <si>
    <t>Door access security system</t>
  </si>
  <si>
    <t>Geze</t>
  </si>
  <si>
    <t>Security access Systems</t>
  </si>
  <si>
    <t>NWL053</t>
  </si>
  <si>
    <t>Electricity procurement service</t>
  </si>
  <si>
    <t>Contract with ESPO to provide electricity procurement services (via their framework).</t>
  </si>
  <si>
    <t xml:space="preserve"> ESPO (Eastern Shires Purchasing Organisation) </t>
  </si>
  <si>
    <t>£5,000.00</t>
  </si>
  <si>
    <t>£20,000.00</t>
  </si>
  <si>
    <t>Other (Direct award to ESPO in accordance with the constitution allowing direct award to central purchasing bodies.)</t>
  </si>
  <si>
    <t>71314200-4 - Energy-management services</t>
  </si>
  <si>
    <t>NWL107</t>
  </si>
  <si>
    <t>Electricity supply</t>
  </si>
  <si>
    <t>Total Gas and Power Ltd</t>
  </si>
  <si>
    <t>ESPO framework</t>
  </si>
  <si>
    <t>NWL027*</t>
  </si>
  <si>
    <t>Empty homes clearance</t>
  </si>
  <si>
    <t>Services to clear vacant Housing properties including gardens to prepare for incoming tenants.</t>
  </si>
  <si>
    <t xml:space="preserve"> Orbis Protect Limited </t>
  </si>
  <si>
    <t>90911200-8 - Building-cleaning services</t>
  </si>
  <si>
    <t>NWL037</t>
  </si>
  <si>
    <t>eProcurement system</t>
  </si>
  <si>
    <t>Provision of the eProcurement system. The procurement of this contract is led by the Eastern Shires Purchasing Organisation.</t>
  </si>
  <si>
    <t xml:space="preserve"> Due North </t>
  </si>
  <si>
    <t>£4,375.00</t>
  </si>
  <si>
    <t>Other (Led by ESPO on behalf of partners and other customers.)</t>
  </si>
  <si>
    <t>48490000-9 - Procurement software package</t>
  </si>
  <si>
    <t>NWL129</t>
  </si>
  <si>
    <t>Direct Award - CPR HOF</t>
  </si>
  <si>
    <t>NWL041</t>
  </si>
  <si>
    <t>Executive recruitment</t>
  </si>
  <si>
    <t>Support for the recruitment of executive / senior staff when required by HR, via the ESPO framework for HR Strategic Services.</t>
  </si>
  <si>
    <t xml:space="preserve"> Gatenby Sanderson </t>
  </si>
  <si>
    <t>79414000-9 - Human resources management consultancy services</t>
  </si>
  <si>
    <t xml:space="preserve">NWL114 </t>
  </si>
  <si>
    <t>Fencing</t>
  </si>
  <si>
    <t xml:space="preserve">Provision of various types of fencing across housing and Open Space sites around the District. 
</t>
  </si>
  <si>
    <t>Timber link Ltd</t>
  </si>
  <si>
    <t>Open Tender</t>
  </si>
  <si>
    <t>Construction works</t>
  </si>
  <si>
    <t>NWL145</t>
  </si>
  <si>
    <t>FHSF - Land Disposal</t>
  </si>
  <si>
    <t>Business Focus</t>
  </si>
  <si>
    <t>NWL140</t>
  </si>
  <si>
    <t>FHSF - Post Submission project support</t>
  </si>
  <si>
    <t>NWL141</t>
  </si>
  <si>
    <t>FHSF Project delivery - programme Management</t>
  </si>
  <si>
    <t>NWL073</t>
  </si>
  <si>
    <t>Finance System (not awarded)</t>
  </si>
  <si>
    <t xml:space="preserve">NWL124 </t>
  </si>
  <si>
    <t>Financial Management System</t>
  </si>
  <si>
    <t xml:space="preserve">Procurement of financial management system </t>
  </si>
  <si>
    <t>Direct award/ mini comp</t>
  </si>
  <si>
    <t>NWL013</t>
  </si>
  <si>
    <t>Financial System</t>
  </si>
  <si>
    <t>Financial system</t>
  </si>
  <si>
    <t xml:space="preserve">Total Mobile
</t>
  </si>
  <si>
    <t>open</t>
  </si>
  <si>
    <t>NWL083</t>
  </si>
  <si>
    <t>Fire Alarm and Door access control</t>
  </si>
  <si>
    <t>NWL010</t>
  </si>
  <si>
    <t>Fire detection and emergency lighting</t>
  </si>
  <si>
    <t>Inspection, service and repair of fire detection and emergency lighting in council housing stock.</t>
  </si>
  <si>
    <t xml:space="preserve"> Tecserv UK Limited </t>
  </si>
  <si>
    <t xml:space="preserve">NWL quotation </t>
  </si>
  <si>
    <t>45312100-8 - Fire-alarm system installation work</t>
  </si>
  <si>
    <t>NWL092</t>
  </si>
  <si>
    <t>Fire Risk Assessments</t>
  </si>
  <si>
    <t>NWL097</t>
  </si>
  <si>
    <t>Fire risk assessments</t>
  </si>
  <si>
    <t>Fire Risk Assessments to general letting housing stock</t>
  </si>
  <si>
    <t>Pennington Choices</t>
  </si>
  <si>
    <t>Direct call-off Fusion 21 framework</t>
  </si>
  <si>
    <t>NWL046</t>
  </si>
  <si>
    <t>Firmstep development project</t>
  </si>
  <si>
    <t>ICT/Reprographics</t>
  </si>
  <si>
    <t>NWLN010</t>
  </si>
  <si>
    <t>Fitness Equipment</t>
  </si>
  <si>
    <t>Fitness equipment for Hermitage and Hood Park Leisure Centres</t>
  </si>
  <si>
    <t>Technogym Uk Limited</t>
  </si>
  <si>
    <t>Sports &amp; Playground Equipment &amp; Maintenance</t>
  </si>
  <si>
    <t xml:space="preserve">Fixed Electrical Installation testing </t>
  </si>
  <si>
    <t xml:space="preserve">5-year cyclical testing (EICR) of fixed wiring in NWLDC properties as defined by NWLDC asset list.  Primarily for council homes, but can be used for the corporate &amp; commercial portfolios   </t>
  </si>
  <si>
    <t>Dodd Group (Midlands)</t>
  </si>
  <si>
    <t>Direct call-off via Fusion 21 Framework</t>
  </si>
  <si>
    <t>Flat call systems</t>
  </si>
  <si>
    <t>Housing Intercom Systems</t>
  </si>
  <si>
    <t>Spectra Ltd/Fireserve</t>
  </si>
  <si>
    <t>Partnership Revs &amp; Bens</t>
  </si>
  <si>
    <t>NWL136</t>
  </si>
  <si>
    <t>Fleet Replacement - 11 vans</t>
  </si>
  <si>
    <t>Capital programme replace of fleet vehicles</t>
  </si>
  <si>
    <t>NWL069</t>
  </si>
  <si>
    <t>Floodlights</t>
  </si>
  <si>
    <t>NWL110</t>
  </si>
  <si>
    <t>Frontage Improvement Scheme</t>
  </si>
  <si>
    <t>NWL084</t>
  </si>
  <si>
    <t>Fuel</t>
  </si>
  <si>
    <t>NWLF040</t>
  </si>
  <si>
    <t>fuel for vehicles</t>
  </si>
  <si>
    <t>Certas Energy UK Ltd</t>
  </si>
  <si>
    <t>ESPO Framework 301</t>
  </si>
  <si>
    <t>Vehicle Management</t>
  </si>
  <si>
    <t>NWL122</t>
  </si>
  <si>
    <t>Future High Street Fund Consultancy</t>
  </si>
  <si>
    <t>NWL007</t>
  </si>
  <si>
    <t>Gas boiler repair and maintenance</t>
  </si>
  <si>
    <t>Repair and maintenance of gas boilers for Housing from 1st January 2016 until 31st December 2017, with option to extend for two 12 month periods until a maximum of 31st December 2019.</t>
  </si>
  <si>
    <t xml:space="preserve"> Sure Maintenance Ltd. </t>
  </si>
  <si>
    <t>50531100-7 - Repair and maintenance services of boilers</t>
  </si>
  <si>
    <t>NWL091</t>
  </si>
  <si>
    <t>Gas Consultancy Services</t>
  </si>
  <si>
    <t>NWL096</t>
  </si>
  <si>
    <t xml:space="preserve">Third party monitoring of delivery of gas &amp; solid fuel servicing programmes </t>
  </si>
  <si>
    <t>Morgan Lambert Ltd</t>
  </si>
  <si>
    <t>NWLF009</t>
  </si>
  <si>
    <t>Gas supply</t>
  </si>
  <si>
    <t xml:space="preserve">ESPO framework </t>
  </si>
  <si>
    <t>NWL133</t>
  </si>
  <si>
    <t>Generator servicing and repairs</t>
  </si>
  <si>
    <t>NWL016</t>
  </si>
  <si>
    <t>Health &amp; safety consultancy for CDM</t>
  </si>
  <si>
    <t>Guidance and support on health &amp; safety issues during key Housing projects.</t>
  </si>
  <si>
    <t xml:space="preserve"> Michael Dyson Associates Limited </t>
  </si>
  <si>
    <t>71317210-8 - Health and safety consultancy services</t>
  </si>
  <si>
    <t>Heating Servicing &amp; Maintenance</t>
  </si>
  <si>
    <t xml:space="preserve">Servicing and maintenance of solid fuel, air source heat pump, domestic and commercial gas boilers and associated heating systems </t>
  </si>
  <si>
    <t>Direct call-off Fusion 21 Framework</t>
  </si>
  <si>
    <t>NWL077</t>
  </si>
  <si>
    <t>Hosing Benefit Subsidy Audit</t>
  </si>
  <si>
    <t>NWL106</t>
  </si>
  <si>
    <t>Housing Delivery Study</t>
  </si>
  <si>
    <t>Planning Policy</t>
  </si>
  <si>
    <t>NWL042</t>
  </si>
  <si>
    <t>Housing ICT Project Support</t>
  </si>
  <si>
    <t>NWL067</t>
  </si>
  <si>
    <t>Housing Management system</t>
  </si>
  <si>
    <t>Integrated Housing Management, CBL, CRM, Asset Management, Mobile Working, EDM Solution and Associated Services</t>
  </si>
  <si>
    <t xml:space="preserve">Aareon UK Ltd </t>
  </si>
  <si>
    <t xml:space="preserve">Competitive dialogue </t>
  </si>
  <si>
    <t>Housing management system</t>
  </si>
  <si>
    <t>Capita Business Services (Originally IBS)</t>
  </si>
  <si>
    <t>Rolling annual contract</t>
  </si>
  <si>
    <t>NWL121</t>
  </si>
  <si>
    <t>HR and Payroll system</t>
  </si>
  <si>
    <t>NWLF035</t>
  </si>
  <si>
    <t>Integrated HR and payroll software system</t>
  </si>
  <si>
    <t>Insight Ltd</t>
  </si>
  <si>
    <t>ESPO RM1042</t>
  </si>
  <si>
    <t>NWL043</t>
  </si>
  <si>
    <t>Hygiene Services</t>
  </si>
  <si>
    <t>Provision of washroom services via the ESPO framework contract including:
•	Rental of hand dryers •	Rental of automated air fresheners •	Collection of sanitary waste bins •	Collection of nappy bins, and similar services</t>
  </si>
  <si>
    <t xml:space="preserve"> Personnel Hygiene Services ltd trading as PHS Group plc </t>
  </si>
  <si>
    <t>£17,000.00</t>
  </si>
  <si>
    <t>£68,000.00</t>
  </si>
  <si>
    <t>85142300-9 - Hygiene services</t>
  </si>
  <si>
    <t>ICE G-Cloud</t>
  </si>
  <si>
    <t>Firmstep</t>
  </si>
  <si>
    <t>Call-off G-Cloud</t>
  </si>
  <si>
    <t>NWL101</t>
  </si>
  <si>
    <t>Indoor Market Consultancy</t>
  </si>
  <si>
    <t>NWL035</t>
  </si>
  <si>
    <t>Insurance</t>
  </si>
  <si>
    <t>Insurance cover for the council</t>
  </si>
  <si>
    <t>Zurich Insurance plc</t>
  </si>
  <si>
    <t>ESPO Framework mini comp via broker</t>
  </si>
  <si>
    <t>IT consumables</t>
  </si>
  <si>
    <t>IT consumables misc. loader bags, docking stations, toner</t>
  </si>
  <si>
    <t>ACS Office Solutions</t>
  </si>
  <si>
    <t>IT consumables misc.</t>
  </si>
  <si>
    <t>Kingsfield Computer products</t>
  </si>
  <si>
    <t>IT Security check</t>
  </si>
  <si>
    <t>Annual IT security health check</t>
  </si>
  <si>
    <t>Chess cyber security</t>
  </si>
  <si>
    <t>NWL080</t>
  </si>
  <si>
    <t>Landscape Study</t>
  </si>
  <si>
    <t>NWL090</t>
  </si>
  <si>
    <t>Laundry appliances Rental</t>
  </si>
  <si>
    <t>Maintenance of commercial washing and tumble dryer machines</t>
  </si>
  <si>
    <t>JLA Ltd</t>
  </si>
  <si>
    <t>Direct award via PFH proposed solution currently…</t>
  </si>
  <si>
    <t>Repair and maintenance of electrical appliances</t>
  </si>
  <si>
    <t>NWL019</t>
  </si>
  <si>
    <t>Lifts</t>
  </si>
  <si>
    <t>Lift design, installation, replacement and maintenance programme for Housing properties for 2014/19.</t>
  </si>
  <si>
    <t xml:space="preserve"> Kone Plc </t>
  </si>
  <si>
    <t>45313100-5 - Lift installation work</t>
  </si>
  <si>
    <t>Lift servicing and maintenance programme for Housing and corporate properties.</t>
  </si>
  <si>
    <t xml:space="preserve">Lift and Engineering Services (LES) </t>
  </si>
  <si>
    <t>NWL048</t>
  </si>
  <si>
    <t>Maintenance of fire safety systems</t>
  </si>
  <si>
    <t>Maintenance of fire safety systems at all non-housing sites.</t>
  </si>
  <si>
    <t xml:space="preserve"> Logic Fire and Security </t>
  </si>
  <si>
    <t>50413200-5 - Repair and maintenance services of firefighting equipment, 45312100-8 - Fire-alarm system installation work</t>
  </si>
  <si>
    <t>Managed services for temporary agency resources</t>
  </si>
  <si>
    <t>Provision of agency staff using a neutral vendor model using the ESPO MSTAR framework.</t>
  </si>
  <si>
    <t>£800,000.00</t>
  </si>
  <si>
    <t>£3,200,000.00</t>
  </si>
  <si>
    <t>Direct award</t>
  </si>
  <si>
    <t>NWL123</t>
  </si>
  <si>
    <t>Marlborough Square Construction</t>
  </si>
  <si>
    <t>Construction of Marlborough Square</t>
  </si>
  <si>
    <t>NWL123a</t>
  </si>
  <si>
    <t>Marlborough Square Construction Consultants</t>
  </si>
  <si>
    <t>Design and development of the scheme</t>
  </si>
  <si>
    <t>NWLF016</t>
  </si>
  <si>
    <t>Material services</t>
  </si>
  <si>
    <t>Supply of building materials via TPPL / Spectrum framework, following a further competition undertaken by TPPL on behalf of NWLDC.</t>
  </si>
  <si>
    <t xml:space="preserve"> Travis Perkins </t>
  </si>
  <si>
    <t>£600.000-£1m</t>
  </si>
  <si>
    <t>£3,000,000 -£5,000,000</t>
  </si>
  <si>
    <t>Further competition undertaken by TPPL. National framework</t>
  </si>
  <si>
    <t>44100000-1 - Construction materials and associated items</t>
  </si>
  <si>
    <t>NWL119</t>
  </si>
  <si>
    <t>Memorial tower wreath restraints</t>
  </si>
  <si>
    <t>NWL060</t>
  </si>
  <si>
    <t>MFDs</t>
  </si>
  <si>
    <t xml:space="preserve">18 x MFD's </t>
  </si>
  <si>
    <t xml:space="preserve">Canon UK
</t>
  </si>
  <si>
    <t>Framework CCS RM3781</t>
  </si>
  <si>
    <t>NWL072</t>
  </si>
  <si>
    <t>Microsoft Cloud</t>
  </si>
  <si>
    <t>Microsoft Cloud licences for three years</t>
  </si>
  <si>
    <t>Phoenix</t>
  </si>
  <si>
    <t xml:space="preserve">Framework CCS RM3733 Technology products 2 </t>
  </si>
  <si>
    <t>NWLF028</t>
  </si>
  <si>
    <t>Mobile canvassers</t>
  </si>
  <si>
    <t>Annual hosting of mobile canvassers module.</t>
  </si>
  <si>
    <t xml:space="preserve"> Xpress Software Solutions Ltd </t>
  </si>
  <si>
    <t>£6,500.00</t>
  </si>
  <si>
    <t>RFQ</t>
  </si>
  <si>
    <t>Mobile phones</t>
  </si>
  <si>
    <t>PSN secure network</t>
  </si>
  <si>
    <t>Vodafone</t>
  </si>
  <si>
    <t xml:space="preserve">Gsi Convergence framework GCF </t>
  </si>
  <si>
    <t>Mobile working software</t>
  </si>
  <si>
    <t>Mobile working &amp; dynamic repairs scheduling purchase &amp; implementation for repair appointments</t>
  </si>
  <si>
    <t>Oneserve</t>
  </si>
  <si>
    <t>Mobility Scooter Facilities in Sheltered Schemes</t>
  </si>
  <si>
    <t>Mobility scooter storage and recharging facilities in 5 sheltered housing schemes</t>
  </si>
  <si>
    <t>Construction Works</t>
  </si>
  <si>
    <t>NWL142</t>
  </si>
  <si>
    <t>Mobility Scooter Storage Facilities (for sheltered schemes)</t>
  </si>
  <si>
    <t>NWLF039</t>
  </si>
  <si>
    <t>Network services</t>
  </si>
  <si>
    <t>Contract for network services (WAN and datacentre) via CCS framework RM1045.</t>
  </si>
  <si>
    <t xml:space="preserve"> AdEPT Telecom plc </t>
  </si>
  <si>
    <t>£65,912.00</t>
  </si>
  <si>
    <t>£459,915.00</t>
  </si>
  <si>
    <t>ITT</t>
  </si>
  <si>
    <t>32430000-6 - Wide area network</t>
  </si>
  <si>
    <t>WAN and Data Centre</t>
  </si>
  <si>
    <t>CCS Framework RM1045</t>
  </si>
  <si>
    <t>New Build Council Housing Programme Phase 3 - Cropston Drive</t>
  </si>
  <si>
    <t xml:space="preserve">Construction of 8 new council homes (7 houses and 1 bungalow).  </t>
  </si>
  <si>
    <t>Robert Woodhead Limited</t>
  </si>
  <si>
    <t>Mini competition via EEM Framework</t>
  </si>
  <si>
    <t>NWL120</t>
  </si>
  <si>
    <t>Newmarket Construction</t>
  </si>
  <si>
    <t>NWL071</t>
  </si>
  <si>
    <t>NWL071 3G Pitch Replacement</t>
  </si>
  <si>
    <t>TNW010</t>
  </si>
  <si>
    <t>Occupational health services</t>
  </si>
  <si>
    <t>Occupational health services contract led by Leicestershire County Council on behalf of a number of partners including NWLDC using ESPO framework 985.</t>
  </si>
  <si>
    <t xml:space="preserve"> Health Management Ltd </t>
  </si>
  <si>
    <t>£5,700.00</t>
  </si>
  <si>
    <t>£22,800.00</t>
  </si>
  <si>
    <t>85147000-1 - Company health services</t>
  </si>
  <si>
    <t>NWL100</t>
  </si>
  <si>
    <t>Office furniture</t>
  </si>
  <si>
    <t>Gresham Furniture Ltd</t>
  </si>
  <si>
    <t>Quotation YPO framework 697</t>
  </si>
  <si>
    <t>Furniture</t>
  </si>
  <si>
    <t>Out of hours repairs service</t>
  </si>
  <si>
    <t>Emergency make safe repairs 20:45 - 06:00, 7 days a week</t>
  </si>
  <si>
    <t xml:space="preserve"> G Purchase Construction Ltd (Wates living space)</t>
  </si>
  <si>
    <t>NWL126</t>
  </si>
  <si>
    <t>Painting and Decorating Services</t>
  </si>
  <si>
    <t>Paper supplies</t>
  </si>
  <si>
    <t>Paper for print room and general copier paper</t>
  </si>
  <si>
    <t>Premier paper</t>
  </si>
  <si>
    <t xml:space="preserve">Stationery  </t>
  </si>
  <si>
    <t>NWLF043</t>
  </si>
  <si>
    <t xml:space="preserve">Parking meters and related back office support </t>
  </si>
  <si>
    <t>Metric Group Ltd</t>
  </si>
  <si>
    <t>Stronger and Safer</t>
  </si>
  <si>
    <t>Framework ESPO 2957</t>
  </si>
  <si>
    <t>NWL064</t>
  </si>
  <si>
    <t>Parks Modular Building</t>
  </si>
  <si>
    <t>NWLF011</t>
  </si>
  <si>
    <t>PAT testing</t>
  </si>
  <si>
    <t>Calbarrie Ltd</t>
  </si>
  <si>
    <t>ESPO framework Direct award</t>
  </si>
  <si>
    <t>NWL113</t>
  </si>
  <si>
    <t>Pest Control</t>
  </si>
  <si>
    <t>Pine Court Structural Works</t>
  </si>
  <si>
    <t>Repairs to Block 1-4 following structural movement</t>
  </si>
  <si>
    <t>Mini Competition/DPS</t>
  </si>
  <si>
    <t>NWLF021</t>
  </si>
  <si>
    <t>Postage</t>
  </si>
  <si>
    <t>Communications</t>
  </si>
  <si>
    <t>Neopost Limited</t>
  </si>
  <si>
    <t>NWL082</t>
  </si>
  <si>
    <t>Property valuations services</t>
  </si>
  <si>
    <t>Valuation services for finance assets Housing properties and property services.</t>
  </si>
  <si>
    <t>Readings group for Housing and Property services</t>
  </si>
  <si>
    <t>Wilks Head Eve (finance)</t>
  </si>
  <si>
    <t>Treasury Management</t>
  </si>
  <si>
    <t>NWL023</t>
  </si>
  <si>
    <t xml:space="preserve">Provision of New Parking Scheme </t>
  </si>
  <si>
    <t>Delivery of Hamilton Road parking scheme and consultancy services</t>
  </si>
  <si>
    <t>Alliance Contracting Solutions</t>
  </si>
  <si>
    <t>Housing repairs</t>
  </si>
  <si>
    <t>NWLN023</t>
  </si>
  <si>
    <t>NWL130</t>
  </si>
  <si>
    <t xml:space="preserve">Provision of Off-Road parking Schemes </t>
  </si>
  <si>
    <t xml:space="preserve">Design and construction of off-road parking schemes on council housing estates </t>
  </si>
  <si>
    <t>Alliance Group Solutions Ltd</t>
  </si>
  <si>
    <t>Provision of software and services</t>
  </si>
  <si>
    <t>Two contracts: Software maintenance agreement 1/3/2007 and Provision of software and services 14/9/2007)</t>
  </si>
  <si>
    <t>IDOX</t>
  </si>
  <si>
    <t>Open tender?</t>
  </si>
  <si>
    <t>NWL061</t>
  </si>
  <si>
    <t>Public Wifi</t>
  </si>
  <si>
    <t>NWL012</t>
  </si>
  <si>
    <t>Queue Management Software</t>
  </si>
  <si>
    <t>Reception queue management software</t>
  </si>
  <si>
    <t>Qmatic (United Kingdom) Ltd</t>
  </si>
  <si>
    <t>NWL068</t>
  </si>
  <si>
    <t>Recycling bags</t>
  </si>
  <si>
    <t>Supply of recycling bags over a four year period starting 05/02/2018.</t>
  </si>
  <si>
    <t xml:space="preserve"> Weir &amp; Carmichael Ltd </t>
  </si>
  <si>
    <t>Further competition via ESPO framework 860 for refuse and recycling products.)</t>
  </si>
  <si>
    <t>19640000-4 - Polythene waste and refuse sacks and bags</t>
  </si>
  <si>
    <t>Refuse Container trial</t>
  </si>
  <si>
    <t xml:space="preserve">Remedial Fire Safety Work Programme: Phase 4 - Parkview &amp; Fairfield Court </t>
  </si>
  <si>
    <t xml:space="preserve">Remedial works to improve fire safety in 2 sheltered housing schemes </t>
  </si>
  <si>
    <t xml:space="preserve">Remedial Fire Safety Work Programme: Phase 5 - The Biggin &amp; General Letting Schemes </t>
  </si>
  <si>
    <t xml:space="preserve">Remedial works to improve fire safety in 1 sheltered housing scheme and approximately 40 general letting schemes. </t>
  </si>
  <si>
    <t>Direct Award</t>
  </si>
  <si>
    <t>Remedial Fire Safety Works to Central Court, St Mary's Court &amp; Wakefield Court</t>
  </si>
  <si>
    <t>Remedial works following Fire risk assessment surveys</t>
  </si>
  <si>
    <t>CLC Contractors</t>
  </si>
  <si>
    <t>Direct award via Fusion 21 framework</t>
  </si>
  <si>
    <t>Remedial Fire Safety Works to Hood Court</t>
  </si>
  <si>
    <t>Remedial works following Fire risk assessment survey and visit by Fire Prevention Officer</t>
  </si>
  <si>
    <t>NWL076</t>
  </si>
  <si>
    <t>Remedial Works Wall - St Marys Church</t>
  </si>
  <si>
    <t>Removal of Asbestos from Woulds Court &amp; Planned Works Programmes</t>
  </si>
  <si>
    <t>Asbestos removal in support of capital/planned improvement programmes</t>
  </si>
  <si>
    <t>European Asbestos Services (EAS)</t>
  </si>
  <si>
    <t>25/42019</t>
  </si>
  <si>
    <t>Mini competition</t>
  </si>
  <si>
    <t>NWL027</t>
  </si>
  <si>
    <t>Repair and maintenance of public buildings</t>
  </si>
  <si>
    <t>Framework for the repair and maintenance of public buildings for NWLDC and Charnwood Borough Council with lots for: 1. Building 2. Electrical 3. Plumbing
4. Decorating 5. Roofing</t>
  </si>
  <si>
    <t xml:space="preserve"> Bell Group UK Merrsisons, Woodland Proeprtys, JR Allen, Premiere Property,Denman,Eaton</t>
  </si>
  <si>
    <t>£100,000.00</t>
  </si>
  <si>
    <t>£400,000.00</t>
  </si>
  <si>
    <t>RFQ NWLDC framework arrangement</t>
  </si>
  <si>
    <t>50700000-2 - Repair and maintenance services of building installations</t>
  </si>
  <si>
    <t>NWL015</t>
  </si>
  <si>
    <t>Responsive maintenance and void property works</t>
  </si>
  <si>
    <t>Schedule of rates for the above works to Housing properties.</t>
  </si>
  <si>
    <t>NWLN011</t>
  </si>
  <si>
    <t>River Mease Monitoring</t>
  </si>
  <si>
    <t>River Mease sediment &amp; phosphate monitoring</t>
  </si>
  <si>
    <t>CBEC engineering</t>
  </si>
  <si>
    <t>Planning and Development</t>
  </si>
  <si>
    <t>NWL093</t>
  </si>
  <si>
    <t>River Mease SAC Project Officer</t>
  </si>
  <si>
    <t xml:space="preserve">NWL134 </t>
  </si>
  <si>
    <t>Road Sweeper Vehicle</t>
  </si>
  <si>
    <t>Rob Thompson Design services</t>
  </si>
  <si>
    <t>NWL026</t>
  </si>
  <si>
    <t>Scaffolding services</t>
  </si>
  <si>
    <t>Scaffolding services for Housing properties.</t>
  </si>
  <si>
    <t xml:space="preserve"> Emperor Scaffolding LTD </t>
  </si>
  <si>
    <t xml:space="preserve">OJEU (NWL) </t>
  </si>
  <si>
    <t>45262100-2 - Scaffolding work</t>
  </si>
  <si>
    <t>NWL049</t>
  </si>
  <si>
    <t>SharePoint Support</t>
  </si>
  <si>
    <t>NWL 080</t>
  </si>
  <si>
    <t>Shop frontage conversions</t>
  </si>
  <si>
    <t>Sims card monitoring</t>
  </si>
  <si>
    <t>Arkessa</t>
  </si>
  <si>
    <t>Framework ESPO 192</t>
  </si>
  <si>
    <t>Mail Services </t>
  </si>
  <si>
    <t>NWL006</t>
  </si>
  <si>
    <t>Solid fuel appliances repair and maintenance</t>
  </si>
  <si>
    <t xml:space="preserve">"3-Star" Repair and maintenance of solid fuel heating systems for Housing properties. </t>
  </si>
  <si>
    <t>39715000-7 - Water heaters and heating for buildings; plumbing equipment</t>
  </si>
  <si>
    <t>Quotation-Purchase order</t>
  </si>
  <si>
    <t>NWL111</t>
  </si>
  <si>
    <t xml:space="preserve">Sophos Licensing </t>
  </si>
  <si>
    <t>Softbox</t>
  </si>
  <si>
    <t xml:space="preserve">CCS Framework </t>
  </si>
  <si>
    <t xml:space="preserve">NWL144 </t>
  </si>
  <si>
    <t>Specialist Strategic Planning Services</t>
  </si>
  <si>
    <t xml:space="preserve">NWL052 </t>
  </si>
  <si>
    <t>Sports and Leisure Project</t>
  </si>
  <si>
    <t>NWL055</t>
  </si>
  <si>
    <t>Sports and Leisure Project financial support</t>
  </si>
  <si>
    <t>Support with the financial elements of the above project from 3 December 2017 to the end of June 2018 as a direct call off from ESPO framework 664-17.</t>
  </si>
  <si>
    <t xml:space="preserve"> Ernst and Young LLP </t>
  </si>
  <si>
    <t>£0.00</t>
  </si>
  <si>
    <t>£98,200.00</t>
  </si>
  <si>
    <t>Direct award from ESPO framework 664-17.</t>
  </si>
  <si>
    <t>66171000-9 - Financial consultancy services</t>
  </si>
  <si>
    <t>NWL031</t>
  </si>
  <si>
    <t>Staff benefits</t>
  </si>
  <si>
    <t>Staff benefits contract (childcare vouchers, holiday buyback, cycle to work, employee discounts and associated schemes) via ESPO framework 319.</t>
  </si>
  <si>
    <t xml:space="preserve"> Wider Plan Ltd </t>
  </si>
  <si>
    <t>ESPO Framework 319</t>
  </si>
  <si>
    <t>80110000 - Human resources services</t>
  </si>
  <si>
    <t>NWL094</t>
  </si>
  <si>
    <t>Stairlifts, Hoists and disabled access services</t>
  </si>
  <si>
    <t>Premier mobility</t>
  </si>
  <si>
    <t>EEM Framework direct call-off</t>
  </si>
  <si>
    <t>EEM Framework direct award</t>
  </si>
  <si>
    <t>NWL105</t>
  </si>
  <si>
    <t>Storage and Archiving Service</t>
  </si>
  <si>
    <t>Legal Services</t>
  </si>
  <si>
    <t>NWLF020</t>
  </si>
  <si>
    <t>Storage Devices and Servers</t>
  </si>
  <si>
    <t>Storage devices &amp; servers infrastructure</t>
  </si>
  <si>
    <t xml:space="preserve">ANS Group Plc
</t>
  </si>
  <si>
    <t>CCS framework 3733</t>
  </si>
  <si>
    <t xml:space="preserve">Utilities </t>
  </si>
  <si>
    <t>Supply and support of software products and related implementation services</t>
  </si>
  <si>
    <t>Civica</t>
  </si>
  <si>
    <t>NWLF006</t>
  </si>
  <si>
    <t>Support desk hosting</t>
  </si>
  <si>
    <t>Support function for the ICT support desk, procured via G-Cloud. Contract has no firm end date; one month's notice can be given be either party. Any dates shown as contract end dates and extensions are for internal purposes only, and not contractual.</t>
  </si>
  <si>
    <t xml:space="preserve"> House on the Hill Software Ltd </t>
  </si>
  <si>
    <t>Other (Procured directly via G-Cloud.)</t>
  </si>
  <si>
    <t>£3,600.00</t>
  </si>
  <si>
    <t>£14,400.00</t>
  </si>
  <si>
    <t>LHC</t>
  </si>
  <si>
    <t>Sustainable Energy</t>
  </si>
  <si>
    <t>Sustainable energy measures (e.g. ASHP and insulation)</t>
  </si>
  <si>
    <t>Everwarm Group</t>
  </si>
  <si>
    <t>Direct call-off LHC framework</t>
  </si>
  <si>
    <t>NWL038</t>
  </si>
  <si>
    <t>Technology enabled care services</t>
  </si>
  <si>
    <t>Maintenance of assisted living alarms for NWLDC's Housing Management department, via Northern Housing Consortium's framework contract.</t>
  </si>
  <si>
    <t xml:space="preserve"> Tunstall Healthcare (UK) Limited </t>
  </si>
  <si>
    <t xml:space="preserve">Mini competition </t>
  </si>
  <si>
    <t>50800000-3 - Miscellaneous repair and maintenance services</t>
  </si>
  <si>
    <t>Technology Products Order Form and Technology Products Call-Off Terms</t>
  </si>
  <si>
    <t>Centerprise International Ltd</t>
  </si>
  <si>
    <t>NWLF033</t>
  </si>
  <si>
    <t>Telephone System</t>
  </si>
  <si>
    <t>Maintenance and support for system and contact centre</t>
  </si>
  <si>
    <t xml:space="preserve">Freedom Communications
</t>
  </si>
  <si>
    <t>Framework CCS RM1045</t>
  </si>
  <si>
    <t>Telephone system</t>
  </si>
  <si>
    <t>Freedom Communications</t>
  </si>
  <si>
    <t>Framework EEM</t>
  </si>
  <si>
    <t>NWL116</t>
  </si>
  <si>
    <t xml:space="preserve">Telephony </t>
  </si>
  <si>
    <t>NWL075</t>
  </si>
  <si>
    <t>Telephony SIP project</t>
  </si>
  <si>
    <t>NWL098</t>
  </si>
  <si>
    <t>Tenants Insurance</t>
  </si>
  <si>
    <t>Tenants home insurance provision scheme</t>
  </si>
  <si>
    <t>Marsh Ltd</t>
  </si>
  <si>
    <t>Direct award via Northern Housing Consortium</t>
  </si>
  <si>
    <t>Training</t>
  </si>
  <si>
    <t>IT training</t>
  </si>
  <si>
    <t>QA Ltd</t>
  </si>
  <si>
    <t>Direct call-off G-Cloud 10</t>
  </si>
  <si>
    <t>NWL040</t>
  </si>
  <si>
    <t>Treasury management and leasing advice</t>
  </si>
  <si>
    <t>Arlingclose Ltd</t>
  </si>
  <si>
    <t>Tube air quality monitoring</t>
  </si>
  <si>
    <t>Gradko International</t>
  </si>
  <si>
    <t>Underground drainage</t>
  </si>
  <si>
    <t xml:space="preserve">24/7 Drainage problems incl. rodding &amp; jetting </t>
  </si>
  <si>
    <t>NWL135</t>
  </si>
  <si>
    <t>Urban Design Consultant</t>
  </si>
  <si>
    <t>Valuation services</t>
  </si>
  <si>
    <t>Valuation services to be used as required for Housing properties.</t>
  </si>
  <si>
    <t>CWH  Surveyors</t>
  </si>
  <si>
    <t>70000000-1 - Real estate services</t>
  </si>
  <si>
    <t>NWL127</t>
  </si>
  <si>
    <t>Vehicle Anti Rollaway and Theft</t>
  </si>
  <si>
    <t>Purchase and installation of safety and security devices</t>
  </si>
  <si>
    <t>Innovative safety Systems</t>
  </si>
  <si>
    <t>NWL089</t>
  </si>
  <si>
    <t xml:space="preserve">Vehicle Tracker System </t>
  </si>
  <si>
    <t>NWL139</t>
  </si>
  <si>
    <t>Wan and Data centre</t>
  </si>
  <si>
    <t xml:space="preserve">Empty Homes clearance service - clearance &amp; disposal of previous tenants possessions.  Cleaning of said properties prior to re-letting. </t>
  </si>
  <si>
    <t>NWL Waste services</t>
  </si>
  <si>
    <t>NWL Service Level Agreement</t>
  </si>
  <si>
    <t>NWL057</t>
  </si>
  <si>
    <t>Water hygiene services</t>
  </si>
  <si>
    <t>Water hygiene services including: 	Quarterly showerhead cleaning•	Six monthly microbiological sampling•	Annual tank inspections and chlorination•	Risk assessments•	Monthly temperature testing</t>
  </si>
  <si>
    <t xml:space="preserve"> Watertec Compliance Solutions Ltd </t>
  </si>
  <si>
    <t>71600000-4 - Technical testing, analysis and consultancy services</t>
  </si>
  <si>
    <t>Web design development and hosting</t>
  </si>
  <si>
    <t>Cuttlefish Multimedia</t>
  </si>
  <si>
    <t>NWL117</t>
  </si>
  <si>
    <t>Welfare Facilities (one off contract)</t>
  </si>
  <si>
    <t>Provision of a new building and modification to existing building at the recycling centre</t>
  </si>
  <si>
    <t>NWL087</t>
  </si>
  <si>
    <t xml:space="preserve">Welfare Facilities -Modular Buildings </t>
  </si>
  <si>
    <t>Linden Way modular buildings</t>
  </si>
  <si>
    <t>NWL104</t>
  </si>
  <si>
    <t>Women In Business Consultancy</t>
  </si>
  <si>
    <t>NWL036</t>
  </si>
  <si>
    <t>Workwear clothing PPE</t>
  </si>
  <si>
    <t>MWUK Ltd  t/a Alexandra</t>
  </si>
  <si>
    <t>Mini competition ESPO framework</t>
  </si>
  <si>
    <t>NWL128</t>
  </si>
  <si>
    <t>Youth Support Service Greenhill</t>
  </si>
  <si>
    <t>Provision of Youth support (50 sessions pa min)</t>
  </si>
  <si>
    <t>Resident Involvement</t>
  </si>
  <si>
    <t>NWL066</t>
  </si>
  <si>
    <t>NWL070</t>
  </si>
  <si>
    <t>NWL074</t>
  </si>
  <si>
    <t>NWL079</t>
  </si>
  <si>
    <t>NWL081</t>
  </si>
  <si>
    <t>NWL099</t>
  </si>
  <si>
    <t>NWL109</t>
  </si>
  <si>
    <t>NWL115</t>
  </si>
  <si>
    <t>Fire detection and emergency lighting upgrade and maintenance programme for Housing properties for 2014/19.</t>
  </si>
  <si>
    <t xml:space="preserve">Housing asset management  </t>
  </si>
  <si>
    <t>Housing commercial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</si>
</sst>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.00"/>
  </numFmts>
  <fonts count="12" x14ac:knownFonts="1">
    <font>
      <sz val="11"/>
      <name val="Calibri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6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1" xfId="0" quotePrefix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1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/>
    </xf>
    <xf numFmtId="14" fontId="3" fillId="0" borderId="1" xfId="0" applyNumberFormat="1" applyFont="1" applyFill="1" applyBorder="1" applyAlignment="1">
      <alignment vertical="top"/>
    </xf>
    <xf numFmtId="0" fontId="7" fillId="0" borderId="1" xfId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/>
    <xf numFmtId="14" fontId="4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0" fontId="7" fillId="0" borderId="1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top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vertical="top" wrapText="1"/>
    </xf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14" fontId="3" fillId="0" borderId="4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0" fontId="7" fillId="0" borderId="4" xfId="1" applyFont="1" applyFill="1" applyBorder="1" applyAlignment="1">
      <alignment horizontal="left" vertical="top"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wrapText="1"/>
    </xf>
    <xf numFmtId="14" fontId="3" fillId="0" borderId="4" xfId="0" applyNumberFormat="1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/>
    <xf numFmtId="0" fontId="3" fillId="0" borderId="3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 shrinkToFit="1"/>
    </xf>
    <xf numFmtId="0" fontId="3" fillId="0" borderId="1" xfId="0" quotePrefix="1" applyFont="1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rocurement_services$\Procurement\Contracts%20-%20Register\2020\Contracts%20Register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register"/>
      <sheetName val="Structure"/>
      <sheetName val="Data"/>
      <sheetName val="Contracts by service area"/>
      <sheetName val="Contracts 2019 to date"/>
      <sheetName val="Planned 2020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X247"/>
  <sheetViews>
    <sheetView tabSelected="1" zoomScale="60" zoomScaleNormal="60" workbookViewId="0">
      <pane ySplit="1" topLeftCell="A205" activePane="bottomLeft" state="frozen"/>
      <selection pane="bottomLeft" activeCell="O1" sqref="O1:O1048576"/>
    </sheetView>
  </sheetViews>
  <sheetFormatPr defaultRowHeight="13.8" x14ac:dyDescent="0.25"/>
  <cols>
    <col min="1" max="1" width="14.21875" style="9" customWidth="1"/>
    <col min="2" max="2" width="51.21875" style="9" customWidth="1"/>
    <col min="3" max="3" width="36" style="9" customWidth="1"/>
    <col min="4" max="4" width="40.21875" style="9" bestFit="1" customWidth="1"/>
    <col min="5" max="5" width="24.5546875" style="9" customWidth="1"/>
    <col min="6" max="6" width="12.5546875" style="11" customWidth="1"/>
    <col min="7" max="7" width="12.21875" style="12" customWidth="1"/>
    <col min="8" max="8" width="12.21875" style="11" customWidth="1"/>
    <col min="9" max="9" width="12.5546875" style="11" customWidth="1"/>
    <col min="10" max="10" width="12.21875" style="11" customWidth="1"/>
    <col min="11" max="11" width="12.21875" style="11" bestFit="1" customWidth="1"/>
    <col min="12" max="12" width="10.77734375" style="13" customWidth="1"/>
    <col min="13" max="13" width="14.5546875" style="14" bestFit="1" customWidth="1"/>
    <col min="14" max="14" width="29.109375" style="9" customWidth="1"/>
    <col min="15" max="15" width="30" style="9" customWidth="1"/>
    <col min="16" max="16384" width="8.88671875" style="9"/>
  </cols>
  <sheetData>
    <row r="1" spans="1:24" s="7" customFormat="1" ht="70.8" customHeight="1" x14ac:dyDescent="0.3">
      <c r="A1" s="1" t="s">
        <v>0</v>
      </c>
      <c r="B1" s="1" t="s">
        <v>1</v>
      </c>
      <c r="C1" s="1" t="s">
        <v>3</v>
      </c>
      <c r="D1" s="1" t="s">
        <v>4</v>
      </c>
      <c r="E1" s="1" t="s">
        <v>2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3" t="s">
        <v>11</v>
      </c>
      <c r="M1" s="6" t="s">
        <v>12</v>
      </c>
      <c r="N1" s="1" t="s">
        <v>13</v>
      </c>
      <c r="O1" s="1" t="s">
        <v>14</v>
      </c>
      <c r="P1" s="1"/>
      <c r="Q1" s="1"/>
      <c r="R1" s="1"/>
      <c r="S1" s="1"/>
      <c r="T1" s="1"/>
      <c r="U1" s="1"/>
      <c r="V1" s="1"/>
      <c r="W1" s="1"/>
      <c r="X1" s="1"/>
    </row>
    <row r="2" spans="1:24" s="15" customFormat="1" ht="40.049999999999997" hidden="1" customHeight="1" x14ac:dyDescent="0.25">
      <c r="A2" s="8" t="s">
        <v>15</v>
      </c>
      <c r="B2" s="8" t="s">
        <v>16</v>
      </c>
      <c r="C2" s="10"/>
      <c r="D2" s="9"/>
      <c r="E2" s="9" t="s">
        <v>18</v>
      </c>
      <c r="F2" s="11"/>
      <c r="G2" s="12"/>
      <c r="H2" s="11"/>
      <c r="I2" s="11"/>
      <c r="J2" s="11"/>
      <c r="K2" s="11"/>
      <c r="L2" s="13"/>
      <c r="M2" s="14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5" customFormat="1" ht="40.049999999999997" customHeight="1" x14ac:dyDescent="0.25">
      <c r="A3" s="15" t="s">
        <v>19</v>
      </c>
      <c r="B3" s="15" t="s">
        <v>20</v>
      </c>
      <c r="C3" s="16" t="s">
        <v>20</v>
      </c>
      <c r="D3" s="17" t="s">
        <v>21</v>
      </c>
      <c r="E3" s="15" t="s">
        <v>22</v>
      </c>
      <c r="F3" s="19">
        <v>43525</v>
      </c>
      <c r="G3" s="20"/>
      <c r="H3" s="20"/>
      <c r="I3" s="19"/>
      <c r="J3" s="20"/>
      <c r="K3" s="19">
        <v>44985</v>
      </c>
      <c r="L3" s="13">
        <v>60265</v>
      </c>
      <c r="M3" s="21">
        <v>241060</v>
      </c>
      <c r="N3" s="15" t="s">
        <v>23</v>
      </c>
      <c r="P3" s="8"/>
    </row>
    <row r="4" spans="1:24" s="22" customFormat="1" ht="40.049999999999997" customHeight="1" x14ac:dyDescent="0.25">
      <c r="A4" s="15" t="s">
        <v>24</v>
      </c>
      <c r="B4" s="15" t="s">
        <v>25</v>
      </c>
      <c r="C4" s="15" t="s">
        <v>27</v>
      </c>
      <c r="D4" s="15" t="s">
        <v>28</v>
      </c>
      <c r="E4" s="15" t="s">
        <v>29</v>
      </c>
      <c r="F4" s="19">
        <v>43248</v>
      </c>
      <c r="G4" s="20"/>
      <c r="H4" s="20"/>
      <c r="I4" s="19"/>
      <c r="J4" s="20"/>
      <c r="K4" s="19">
        <v>44708</v>
      </c>
      <c r="L4" s="13" t="s">
        <v>30</v>
      </c>
      <c r="M4" s="21" t="s">
        <v>31</v>
      </c>
      <c r="N4" s="15" t="s">
        <v>32</v>
      </c>
      <c r="O4" s="15" t="s">
        <v>33</v>
      </c>
      <c r="P4" s="15"/>
      <c r="Q4" s="15"/>
      <c r="R4" s="15"/>
      <c r="S4" s="15"/>
      <c r="T4" s="15"/>
      <c r="U4" s="15"/>
      <c r="V4" s="15"/>
      <c r="W4" s="15"/>
      <c r="X4" s="15"/>
    </row>
    <row r="5" spans="1:24" s="15" customFormat="1" ht="40.049999999999997" customHeight="1" x14ac:dyDescent="0.3">
      <c r="A5" s="15" t="s">
        <v>34</v>
      </c>
      <c r="B5" s="15" t="s">
        <v>35</v>
      </c>
      <c r="C5" s="23" t="s">
        <v>37</v>
      </c>
      <c r="D5" s="15" t="s">
        <v>38</v>
      </c>
      <c r="E5" s="15" t="s">
        <v>39</v>
      </c>
      <c r="F5" s="19">
        <v>43770</v>
      </c>
      <c r="G5" s="20">
        <v>23</v>
      </c>
      <c r="H5" s="20">
        <v>24</v>
      </c>
      <c r="I5" s="19"/>
      <c r="J5" s="20">
        <v>47</v>
      </c>
      <c r="K5" s="19">
        <v>45199</v>
      </c>
      <c r="L5" s="13">
        <v>190000</v>
      </c>
      <c r="M5" s="21">
        <v>760000</v>
      </c>
      <c r="N5" s="15" t="s">
        <v>40</v>
      </c>
      <c r="O5" s="15" t="s">
        <v>41</v>
      </c>
    </row>
    <row r="6" spans="1:24" s="15" customFormat="1" ht="40.049999999999997" hidden="1" customHeight="1" x14ac:dyDescent="0.25">
      <c r="A6" s="15" t="s">
        <v>42</v>
      </c>
      <c r="B6" s="15" t="s">
        <v>43</v>
      </c>
      <c r="D6" s="15" t="s">
        <v>38</v>
      </c>
      <c r="E6" s="15" t="s">
        <v>39</v>
      </c>
      <c r="F6" s="19"/>
      <c r="G6" s="11"/>
      <c r="H6" s="11"/>
      <c r="I6" s="19"/>
      <c r="J6" s="11"/>
      <c r="K6" s="19"/>
      <c r="L6" s="13"/>
      <c r="M6" s="21"/>
      <c r="P6" s="9"/>
      <c r="Q6" s="9"/>
      <c r="R6" s="9"/>
      <c r="S6" s="9"/>
      <c r="T6" s="9"/>
      <c r="U6" s="9"/>
      <c r="V6" s="9"/>
      <c r="W6" s="9"/>
      <c r="X6" s="9"/>
    </row>
    <row r="7" spans="1:24" s="15" customFormat="1" ht="40.049999999999997" customHeight="1" x14ac:dyDescent="0.25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18</v>
      </c>
      <c r="F7" s="19">
        <v>43191</v>
      </c>
      <c r="G7" s="11"/>
      <c r="H7" s="11"/>
      <c r="I7" s="19"/>
      <c r="J7" s="11"/>
      <c r="K7" s="19">
        <v>45016</v>
      </c>
      <c r="L7" s="13" t="s">
        <v>48</v>
      </c>
      <c r="M7" s="21" t="s">
        <v>49</v>
      </c>
      <c r="N7" s="15" t="s">
        <v>40</v>
      </c>
      <c r="O7" s="15" t="s">
        <v>50</v>
      </c>
      <c r="P7" s="9"/>
      <c r="Q7" s="9"/>
      <c r="R7" s="9"/>
      <c r="S7" s="9"/>
      <c r="T7" s="9"/>
      <c r="U7" s="9"/>
      <c r="V7" s="9"/>
      <c r="W7" s="9"/>
      <c r="X7" s="9"/>
    </row>
    <row r="8" spans="1:24" s="15" customFormat="1" ht="40.049999999999997" hidden="1" customHeight="1" x14ac:dyDescent="0.25">
      <c r="A8" s="24" t="s">
        <v>51</v>
      </c>
      <c r="B8" s="18" t="s">
        <v>52</v>
      </c>
      <c r="C8" s="18" t="s">
        <v>53</v>
      </c>
      <c r="D8" s="16" t="s">
        <v>54</v>
      </c>
      <c r="E8" s="18" t="s">
        <v>55</v>
      </c>
      <c r="F8" s="25"/>
      <c r="G8" s="26"/>
      <c r="H8" s="26"/>
      <c r="I8" s="25"/>
      <c r="J8" s="26"/>
      <c r="K8" s="25"/>
      <c r="L8" s="13"/>
      <c r="M8" s="27"/>
      <c r="N8" s="24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15" customFormat="1" ht="40.049999999999997" hidden="1" customHeight="1" x14ac:dyDescent="0.3">
      <c r="A9" s="15" t="s">
        <v>56</v>
      </c>
      <c r="B9" s="15" t="s">
        <v>57</v>
      </c>
      <c r="E9" s="15" t="s">
        <v>58</v>
      </c>
      <c r="F9" s="19"/>
      <c r="G9" s="20"/>
      <c r="H9" s="20"/>
      <c r="I9" s="19"/>
      <c r="J9" s="20"/>
      <c r="K9" s="19"/>
      <c r="L9" s="13"/>
      <c r="M9" s="21"/>
    </row>
    <row r="10" spans="1:24" s="15" customFormat="1" ht="40.049999999999997" customHeight="1" x14ac:dyDescent="0.25">
      <c r="A10" s="16" t="s">
        <v>59</v>
      </c>
      <c r="B10" s="16" t="s">
        <v>60</v>
      </c>
      <c r="C10" s="18" t="s">
        <v>61</v>
      </c>
      <c r="D10" s="16" t="s">
        <v>62</v>
      </c>
      <c r="E10" s="15" t="s">
        <v>58</v>
      </c>
      <c r="F10" s="28">
        <v>41699</v>
      </c>
      <c r="G10" s="11"/>
      <c r="H10" s="11"/>
      <c r="I10" s="28"/>
      <c r="J10" s="11"/>
      <c r="K10" s="28">
        <v>43524</v>
      </c>
      <c r="L10" s="13">
        <v>16705</v>
      </c>
      <c r="M10" s="21">
        <v>50115</v>
      </c>
      <c r="N10" s="24" t="s">
        <v>63</v>
      </c>
      <c r="P10" s="9"/>
      <c r="Q10" s="9"/>
      <c r="R10" s="9"/>
      <c r="S10" s="9"/>
      <c r="T10" s="9"/>
      <c r="U10" s="9"/>
      <c r="V10" s="9"/>
      <c r="W10" s="9"/>
      <c r="X10" s="9"/>
    </row>
    <row r="11" spans="1:24" s="15" customFormat="1" ht="40.049999999999997" customHeight="1" x14ac:dyDescent="0.3">
      <c r="A11" s="16"/>
      <c r="B11" s="16" t="s">
        <v>60</v>
      </c>
      <c r="C11" s="18" t="s">
        <v>64</v>
      </c>
      <c r="D11" s="16" t="s">
        <v>65</v>
      </c>
      <c r="E11" s="16" t="s">
        <v>58</v>
      </c>
      <c r="F11" s="29">
        <v>43952</v>
      </c>
      <c r="G11" s="30">
        <v>36</v>
      </c>
      <c r="H11" s="30">
        <v>0</v>
      </c>
      <c r="I11" s="29">
        <v>0</v>
      </c>
      <c r="J11" s="30">
        <v>36</v>
      </c>
      <c r="K11" s="28">
        <f>EDATE(F11,J11)</f>
        <v>45047</v>
      </c>
      <c r="L11" s="13">
        <v>18000</v>
      </c>
      <c r="M11" s="21">
        <f>L11*(J11/12)</f>
        <v>54000</v>
      </c>
      <c r="N11" s="24" t="s">
        <v>63</v>
      </c>
      <c r="P11" s="24"/>
      <c r="Q11" s="24"/>
      <c r="R11" s="24"/>
      <c r="S11" s="24"/>
      <c r="T11" s="24"/>
      <c r="U11" s="24"/>
      <c r="V11" s="24"/>
      <c r="W11" s="24"/>
      <c r="X11" s="24"/>
    </row>
    <row r="12" spans="1:24" s="15" customFormat="1" ht="40.049999999999997" customHeight="1" x14ac:dyDescent="0.25">
      <c r="A12" s="24" t="s">
        <v>66</v>
      </c>
      <c r="B12" s="18" t="s">
        <v>67</v>
      </c>
      <c r="C12" s="18" t="s">
        <v>68</v>
      </c>
      <c r="D12" s="31" t="s">
        <v>69</v>
      </c>
      <c r="E12" s="15" t="s">
        <v>70</v>
      </c>
      <c r="F12" s="28">
        <v>42919</v>
      </c>
      <c r="G12" s="32">
        <v>36</v>
      </c>
      <c r="H12" s="32">
        <v>0</v>
      </c>
      <c r="I12" s="28">
        <v>0</v>
      </c>
      <c r="J12" s="32">
        <v>36</v>
      </c>
      <c r="K12" s="29">
        <v>44014</v>
      </c>
      <c r="L12" s="13">
        <v>31700</v>
      </c>
      <c r="M12" s="33">
        <v>95000</v>
      </c>
      <c r="N12" s="24" t="s">
        <v>71</v>
      </c>
      <c r="O12" s="18"/>
      <c r="P12" s="8"/>
    </row>
    <row r="13" spans="1:24" s="15" customFormat="1" ht="40.049999999999997" customHeight="1" x14ac:dyDescent="0.3">
      <c r="A13" s="24" t="s">
        <v>66</v>
      </c>
      <c r="B13" s="18" t="s">
        <v>72</v>
      </c>
      <c r="C13" s="18" t="s">
        <v>72</v>
      </c>
      <c r="D13" s="31" t="s">
        <v>73</v>
      </c>
      <c r="E13" s="15" t="s">
        <v>18</v>
      </c>
      <c r="F13" s="28">
        <v>42919</v>
      </c>
      <c r="G13" s="32">
        <v>48</v>
      </c>
      <c r="H13" s="32">
        <v>0</v>
      </c>
      <c r="I13" s="28"/>
      <c r="J13" s="32">
        <v>48</v>
      </c>
      <c r="K13" s="29">
        <v>44379</v>
      </c>
      <c r="L13" s="13">
        <v>15000</v>
      </c>
      <c r="M13" s="33">
        <v>60000</v>
      </c>
      <c r="N13" s="18" t="s">
        <v>74</v>
      </c>
      <c r="O13" s="18" t="s">
        <v>75</v>
      </c>
      <c r="Q13" s="24"/>
      <c r="R13" s="24"/>
      <c r="S13" s="24"/>
      <c r="T13" s="24"/>
      <c r="U13" s="24"/>
      <c r="V13" s="24"/>
      <c r="W13" s="24"/>
      <c r="X13" s="24"/>
    </row>
    <row r="14" spans="1:24" s="15" customFormat="1" ht="40.049999999999997" customHeight="1" x14ac:dyDescent="0.3">
      <c r="A14" s="16" t="s">
        <v>76</v>
      </c>
      <c r="B14" s="18" t="s">
        <v>77</v>
      </c>
      <c r="C14" s="18" t="s">
        <v>78</v>
      </c>
      <c r="D14" s="16" t="s">
        <v>79</v>
      </c>
      <c r="E14" s="15" t="s">
        <v>58</v>
      </c>
      <c r="F14" s="28">
        <v>43191</v>
      </c>
      <c r="G14" s="30">
        <v>24</v>
      </c>
      <c r="H14" s="30">
        <v>0</v>
      </c>
      <c r="I14" s="28"/>
      <c r="J14" s="30">
        <v>24</v>
      </c>
      <c r="K14" s="28">
        <v>43921</v>
      </c>
      <c r="L14" s="13">
        <v>15000</v>
      </c>
      <c r="M14" s="33">
        <v>30000</v>
      </c>
      <c r="N14" s="23" t="s">
        <v>80</v>
      </c>
      <c r="O14" s="23" t="s">
        <v>80</v>
      </c>
      <c r="P14" s="24"/>
    </row>
    <row r="15" spans="1:24" s="15" customFormat="1" ht="40.049999999999997" hidden="1" customHeight="1" x14ac:dyDescent="0.3">
      <c r="A15" s="15" t="s">
        <v>81</v>
      </c>
      <c r="B15" s="15" t="s">
        <v>82</v>
      </c>
      <c r="E15" s="15" t="s">
        <v>83</v>
      </c>
      <c r="F15" s="19"/>
      <c r="G15" s="20"/>
      <c r="H15" s="20"/>
      <c r="I15" s="19"/>
      <c r="J15" s="20"/>
      <c r="K15" s="19"/>
      <c r="L15" s="13"/>
      <c r="M15" s="21"/>
    </row>
    <row r="16" spans="1:24" s="24" customFormat="1" ht="40.049999999999997" customHeight="1" x14ac:dyDescent="0.3">
      <c r="A16" s="15" t="s">
        <v>84</v>
      </c>
      <c r="B16" s="15" t="s">
        <v>85</v>
      </c>
      <c r="C16" s="15" t="s">
        <v>86</v>
      </c>
      <c r="D16" s="15" t="s">
        <v>87</v>
      </c>
      <c r="E16" s="15" t="s">
        <v>83</v>
      </c>
      <c r="F16" s="19">
        <v>42979</v>
      </c>
      <c r="G16" s="20"/>
      <c r="H16" s="20"/>
      <c r="I16" s="19"/>
      <c r="J16" s="20"/>
      <c r="K16" s="19">
        <v>44439</v>
      </c>
      <c r="L16" s="13">
        <v>37250</v>
      </c>
      <c r="M16" s="21">
        <v>149000</v>
      </c>
      <c r="N16" s="15" t="s">
        <v>40</v>
      </c>
      <c r="O16" s="15" t="s">
        <v>88</v>
      </c>
      <c r="P16" s="15"/>
      <c r="Q16" s="15"/>
      <c r="R16" s="15"/>
      <c r="S16" s="15"/>
      <c r="T16" s="15"/>
      <c r="U16" s="15"/>
      <c r="V16" s="15"/>
      <c r="W16" s="15"/>
      <c r="X16" s="15"/>
    </row>
    <row r="17" spans="1:24" s="8" customFormat="1" ht="40.049999999999997" hidden="1" customHeight="1" x14ac:dyDescent="0.25">
      <c r="A17" s="18" t="s">
        <v>89</v>
      </c>
      <c r="B17" s="18" t="s">
        <v>90</v>
      </c>
      <c r="C17" s="34" t="s">
        <v>91</v>
      </c>
      <c r="D17" s="9" t="s">
        <v>92</v>
      </c>
      <c r="E17" s="9" t="s">
        <v>93</v>
      </c>
      <c r="F17" s="11"/>
      <c r="G17" s="12"/>
      <c r="H17" s="11"/>
      <c r="I17" s="11"/>
      <c r="J17" s="11"/>
      <c r="K17" s="11"/>
      <c r="L17" s="13"/>
      <c r="M17" s="14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5" customFormat="1" ht="40.049999999999997" customHeight="1" x14ac:dyDescent="0.3">
      <c r="A18" s="15" t="s">
        <v>94</v>
      </c>
      <c r="B18" s="15" t="s">
        <v>95</v>
      </c>
      <c r="C18" s="15" t="s">
        <v>96</v>
      </c>
      <c r="D18" s="15" t="s">
        <v>97</v>
      </c>
      <c r="E18" s="15" t="s">
        <v>93</v>
      </c>
      <c r="F18" s="19">
        <v>42036</v>
      </c>
      <c r="G18" s="20"/>
      <c r="H18" s="20"/>
      <c r="I18" s="19"/>
      <c r="J18" s="20"/>
      <c r="K18" s="19">
        <v>43861</v>
      </c>
      <c r="L18" s="13" t="s">
        <v>98</v>
      </c>
      <c r="M18" s="21" t="s">
        <v>99</v>
      </c>
      <c r="N18" s="15" t="s">
        <v>100</v>
      </c>
      <c r="O18" s="15" t="s">
        <v>101</v>
      </c>
    </row>
    <row r="19" spans="1:24" s="35" customFormat="1" ht="40.049999999999997" hidden="1" customHeight="1" x14ac:dyDescent="0.3">
      <c r="A19" s="15" t="s">
        <v>102</v>
      </c>
      <c r="B19" s="15" t="s">
        <v>103</v>
      </c>
      <c r="C19" s="15"/>
      <c r="D19" s="15"/>
      <c r="E19" s="18" t="s">
        <v>104</v>
      </c>
      <c r="F19" s="19"/>
      <c r="G19" s="20"/>
      <c r="H19" s="20"/>
      <c r="I19" s="19"/>
      <c r="J19" s="20"/>
      <c r="K19" s="19"/>
      <c r="L19" s="13"/>
      <c r="M19" s="2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s="15" customFormat="1" ht="40.049999999999997" customHeight="1" x14ac:dyDescent="0.25">
      <c r="A20" s="16" t="s">
        <v>105</v>
      </c>
      <c r="B20" s="16" t="s">
        <v>106</v>
      </c>
      <c r="C20" s="16" t="s">
        <v>107</v>
      </c>
      <c r="D20" s="16" t="s">
        <v>108</v>
      </c>
      <c r="E20" s="16" t="s">
        <v>93</v>
      </c>
      <c r="F20" s="25">
        <v>42826</v>
      </c>
      <c r="G20" s="36"/>
      <c r="H20" s="36"/>
      <c r="I20" s="25"/>
      <c r="J20" s="36"/>
      <c r="K20" s="37">
        <v>44286</v>
      </c>
      <c r="L20" s="13">
        <v>30000</v>
      </c>
      <c r="M20" s="27">
        <v>120000</v>
      </c>
      <c r="N20" s="15" t="s">
        <v>100</v>
      </c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35" customFormat="1" ht="40.049999999999997" customHeight="1" x14ac:dyDescent="0.3">
      <c r="A21" s="31" t="s">
        <v>109</v>
      </c>
      <c r="B21" s="18" t="s">
        <v>110</v>
      </c>
      <c r="C21" s="18" t="s">
        <v>111</v>
      </c>
      <c r="D21" s="16" t="s">
        <v>112</v>
      </c>
      <c r="E21" s="23" t="s">
        <v>39</v>
      </c>
      <c r="F21" s="28">
        <v>42826</v>
      </c>
      <c r="G21" s="30">
        <v>60</v>
      </c>
      <c r="H21" s="30">
        <v>24</v>
      </c>
      <c r="I21" s="28"/>
      <c r="J21" s="30">
        <v>84</v>
      </c>
      <c r="K21" s="28">
        <v>45382</v>
      </c>
      <c r="L21" s="13">
        <v>59250</v>
      </c>
      <c r="M21" s="33">
        <v>414750</v>
      </c>
      <c r="N21" s="23" t="s">
        <v>113</v>
      </c>
      <c r="O21" s="18"/>
      <c r="P21" s="15"/>
      <c r="Q21" s="15"/>
      <c r="R21" s="15"/>
      <c r="S21" s="15"/>
      <c r="T21" s="15"/>
      <c r="U21" s="15"/>
      <c r="V21" s="15"/>
      <c r="W21" s="15"/>
      <c r="X21" s="15"/>
    </row>
    <row r="22" spans="1:24" s="35" customFormat="1" ht="40.049999999999997" customHeight="1" x14ac:dyDescent="0.3">
      <c r="A22" s="31" t="s">
        <v>114</v>
      </c>
      <c r="B22" s="31" t="s">
        <v>115</v>
      </c>
      <c r="C22" s="31" t="s">
        <v>116</v>
      </c>
      <c r="D22" s="23" t="s">
        <v>117</v>
      </c>
      <c r="E22" s="18" t="s">
        <v>39</v>
      </c>
      <c r="F22" s="28">
        <v>42408</v>
      </c>
      <c r="G22" s="30"/>
      <c r="H22" s="30"/>
      <c r="I22" s="28"/>
      <c r="J22" s="30"/>
      <c r="K22" s="28">
        <v>44234</v>
      </c>
      <c r="L22" s="13">
        <v>967</v>
      </c>
      <c r="M22" s="33">
        <v>4835</v>
      </c>
      <c r="N22" s="24" t="s">
        <v>118</v>
      </c>
      <c r="O22" s="18" t="s">
        <v>119</v>
      </c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40.049999999999997" hidden="1" customHeight="1" x14ac:dyDescent="0.25">
      <c r="A23" s="15" t="s">
        <v>120</v>
      </c>
      <c r="B23" s="15" t="s">
        <v>121</v>
      </c>
      <c r="C23" s="15"/>
      <c r="D23" s="15"/>
      <c r="E23" s="15" t="s">
        <v>122</v>
      </c>
      <c r="F23" s="19"/>
      <c r="G23" s="20"/>
      <c r="H23" s="20"/>
      <c r="I23" s="19"/>
      <c r="J23" s="20"/>
      <c r="K23" s="19"/>
      <c r="M23" s="21"/>
      <c r="N23" s="15"/>
      <c r="O23" s="15"/>
      <c r="P23" s="8"/>
      <c r="Q23" s="8"/>
      <c r="R23" s="8"/>
      <c r="S23" s="8"/>
      <c r="T23" s="8"/>
      <c r="U23" s="8"/>
      <c r="V23" s="8"/>
      <c r="W23" s="8"/>
      <c r="X23" s="8"/>
    </row>
    <row r="24" spans="1:24" s="8" customFormat="1" ht="40.049999999999997" hidden="1" customHeight="1" x14ac:dyDescent="0.25">
      <c r="A24" s="15" t="s">
        <v>123</v>
      </c>
      <c r="B24" s="15" t="s">
        <v>124</v>
      </c>
      <c r="C24" s="15" t="s">
        <v>125</v>
      </c>
      <c r="D24" s="15" t="s">
        <v>126</v>
      </c>
      <c r="E24" s="15" t="s">
        <v>122</v>
      </c>
      <c r="F24" s="19">
        <v>42979</v>
      </c>
      <c r="G24" s="11"/>
      <c r="H24" s="11"/>
      <c r="I24" s="19"/>
      <c r="J24" s="11"/>
      <c r="K24" s="19">
        <v>43434</v>
      </c>
      <c r="L24" s="13"/>
      <c r="M24" s="21" t="s">
        <v>127</v>
      </c>
      <c r="N24" s="15" t="s">
        <v>128</v>
      </c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35" customFormat="1" ht="40.049999999999997" customHeight="1" x14ac:dyDescent="0.25">
      <c r="A25" s="15" t="s">
        <v>123</v>
      </c>
      <c r="B25" s="15" t="s">
        <v>124</v>
      </c>
      <c r="C25" s="15" t="s">
        <v>129</v>
      </c>
      <c r="D25" s="15" t="s">
        <v>126</v>
      </c>
      <c r="E25" s="15" t="s">
        <v>122</v>
      </c>
      <c r="F25" s="19">
        <v>43435</v>
      </c>
      <c r="G25" s="20"/>
      <c r="H25" s="20"/>
      <c r="I25" s="19"/>
      <c r="J25" s="20"/>
      <c r="K25" s="19">
        <v>44651</v>
      </c>
      <c r="L25" s="13">
        <v>30000</v>
      </c>
      <c r="M25" s="21">
        <v>99000</v>
      </c>
      <c r="N25" s="15" t="s">
        <v>128</v>
      </c>
      <c r="O25" s="15" t="s">
        <v>130</v>
      </c>
      <c r="P25" s="8"/>
      <c r="Q25" s="15"/>
      <c r="R25" s="15"/>
      <c r="S25" s="15"/>
      <c r="T25" s="15"/>
      <c r="U25" s="15"/>
      <c r="V25" s="15"/>
      <c r="W25" s="15"/>
      <c r="X25" s="15"/>
    </row>
    <row r="26" spans="1:24" s="8" customFormat="1" ht="40.049999999999997" customHeight="1" x14ac:dyDescent="0.25">
      <c r="A26" s="16" t="s">
        <v>131</v>
      </c>
      <c r="B26" s="23" t="s">
        <v>132</v>
      </c>
      <c r="C26" s="23" t="s">
        <v>132</v>
      </c>
      <c r="D26" s="23" t="s">
        <v>133</v>
      </c>
      <c r="E26" s="23" t="s">
        <v>55</v>
      </c>
      <c r="F26" s="28">
        <v>42826</v>
      </c>
      <c r="G26" s="30"/>
      <c r="H26" s="30"/>
      <c r="I26" s="28"/>
      <c r="J26" s="30"/>
      <c r="K26" s="28">
        <v>44651</v>
      </c>
      <c r="L26" s="13">
        <v>10790</v>
      </c>
      <c r="M26" s="33">
        <v>50000</v>
      </c>
      <c r="N26" s="24" t="s">
        <v>134</v>
      </c>
      <c r="O26" s="38" t="s">
        <v>39</v>
      </c>
      <c r="P26" s="15"/>
      <c r="Q26" s="15"/>
      <c r="R26" s="15"/>
      <c r="S26" s="15"/>
      <c r="T26" s="15"/>
      <c r="U26" s="15"/>
      <c r="V26" s="15"/>
      <c r="W26" s="15"/>
      <c r="X26" s="15"/>
    </row>
    <row r="27" spans="1:24" s="24" customFormat="1" ht="40.049999999999997" hidden="1" customHeight="1" x14ac:dyDescent="0.25">
      <c r="A27" s="24" t="s">
        <v>135</v>
      </c>
      <c r="B27" s="18" t="s">
        <v>136</v>
      </c>
      <c r="C27" s="18"/>
      <c r="D27" s="9"/>
      <c r="E27" s="9" t="s">
        <v>29</v>
      </c>
      <c r="F27" s="39"/>
      <c r="G27" s="12"/>
      <c r="H27" s="12"/>
      <c r="I27" s="39"/>
      <c r="J27" s="12"/>
      <c r="K27" s="39"/>
      <c r="L27" s="13"/>
      <c r="M27" s="14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24" customFormat="1" ht="40.049999999999997" hidden="1" customHeight="1" x14ac:dyDescent="0.25">
      <c r="A28" s="15" t="s">
        <v>137</v>
      </c>
      <c r="B28" s="15" t="s">
        <v>138</v>
      </c>
      <c r="C28" s="15"/>
      <c r="D28" s="15"/>
      <c r="E28" s="15" t="s">
        <v>139</v>
      </c>
      <c r="F28" s="19"/>
      <c r="G28" s="11"/>
      <c r="H28" s="11"/>
      <c r="I28" s="19"/>
      <c r="J28" s="11"/>
      <c r="K28" s="19"/>
      <c r="L28" s="13"/>
      <c r="M28" s="21"/>
      <c r="N28" s="16"/>
      <c r="O28" s="15"/>
      <c r="P28" s="9"/>
      <c r="Q28" s="9"/>
      <c r="R28" s="9"/>
      <c r="S28" s="9"/>
      <c r="T28" s="9"/>
      <c r="U28" s="9"/>
      <c r="V28" s="9"/>
      <c r="W28" s="9"/>
      <c r="X28" s="9"/>
    </row>
    <row r="29" spans="1:24" s="16" customFormat="1" ht="40.049999999999997" customHeight="1" x14ac:dyDescent="0.25">
      <c r="A29" s="15" t="s">
        <v>140</v>
      </c>
      <c r="B29" s="15" t="s">
        <v>141</v>
      </c>
      <c r="C29" s="15" t="s">
        <v>142</v>
      </c>
      <c r="D29" s="15" t="s">
        <v>143</v>
      </c>
      <c r="E29" s="15" t="s">
        <v>93</v>
      </c>
      <c r="F29" s="19">
        <v>42795</v>
      </c>
      <c r="G29" s="11"/>
      <c r="H29" s="11"/>
      <c r="I29" s="19"/>
      <c r="J29" s="11"/>
      <c r="K29" s="19">
        <v>44620</v>
      </c>
      <c r="L29" s="13">
        <v>16765</v>
      </c>
      <c r="M29" s="21">
        <v>83825</v>
      </c>
      <c r="N29" s="15" t="s">
        <v>40</v>
      </c>
      <c r="O29" s="15" t="s">
        <v>144</v>
      </c>
      <c r="P29" s="9"/>
      <c r="Q29" s="9"/>
      <c r="R29" s="9"/>
      <c r="S29" s="9"/>
      <c r="T29" s="9"/>
      <c r="U29" s="9"/>
      <c r="V29" s="9"/>
      <c r="W29" s="9"/>
      <c r="X29" s="9"/>
    </row>
    <row r="30" spans="1:24" ht="40.049999999999997" hidden="1" customHeight="1" x14ac:dyDescent="0.25">
      <c r="A30" s="31" t="s">
        <v>145</v>
      </c>
      <c r="B30" s="18" t="s">
        <v>146</v>
      </c>
      <c r="C30" s="18" t="s">
        <v>147</v>
      </c>
      <c r="D30" s="18" t="s">
        <v>148</v>
      </c>
      <c r="E30" s="18" t="s">
        <v>93</v>
      </c>
      <c r="F30" s="40"/>
      <c r="G30" s="30"/>
      <c r="H30" s="30"/>
      <c r="I30" s="40"/>
      <c r="J30" s="30"/>
      <c r="K30" s="41"/>
      <c r="L30" s="13">
        <v>11638</v>
      </c>
      <c r="M30" s="33">
        <v>36000</v>
      </c>
      <c r="N30" s="24" t="s">
        <v>118</v>
      </c>
      <c r="O30" s="23" t="s">
        <v>149</v>
      </c>
      <c r="P30" s="24"/>
      <c r="Q30" s="15"/>
      <c r="R30" s="15"/>
      <c r="S30" s="15"/>
      <c r="T30" s="15"/>
      <c r="U30" s="15"/>
      <c r="V30" s="15"/>
      <c r="W30" s="15"/>
      <c r="X30" s="15"/>
    </row>
    <row r="31" spans="1:24" s="42" customFormat="1" ht="40.049999999999997" customHeight="1" x14ac:dyDescent="0.25">
      <c r="A31" s="24" t="s">
        <v>150</v>
      </c>
      <c r="B31" s="18" t="s">
        <v>151</v>
      </c>
      <c r="C31" s="18" t="s">
        <v>152</v>
      </c>
      <c r="D31" s="18" t="s">
        <v>153</v>
      </c>
      <c r="E31" s="18" t="s">
        <v>104</v>
      </c>
      <c r="F31" s="28">
        <v>42073</v>
      </c>
      <c r="G31" s="30"/>
      <c r="H31" s="30"/>
      <c r="I31" s="28"/>
      <c r="J31" s="30"/>
      <c r="K31" s="28" t="s">
        <v>154</v>
      </c>
      <c r="L31" s="13">
        <v>6960</v>
      </c>
      <c r="M31" s="33">
        <v>62000</v>
      </c>
      <c r="N31" s="15" t="s">
        <v>155</v>
      </c>
      <c r="O31" s="18" t="s">
        <v>156</v>
      </c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40.049999999999997" customHeight="1" x14ac:dyDescent="0.25">
      <c r="A32" s="15" t="s">
        <v>157</v>
      </c>
      <c r="B32" s="15" t="s">
        <v>158</v>
      </c>
      <c r="C32" s="15" t="s">
        <v>160</v>
      </c>
      <c r="D32" s="15" t="s">
        <v>161</v>
      </c>
      <c r="E32" s="15" t="s">
        <v>159</v>
      </c>
      <c r="F32" s="19">
        <v>42278</v>
      </c>
      <c r="G32" s="20"/>
      <c r="H32" s="20"/>
      <c r="I32" s="19"/>
      <c r="J32" s="20"/>
      <c r="K32" s="19">
        <v>43738</v>
      </c>
      <c r="L32" s="13">
        <v>18200</v>
      </c>
      <c r="M32" s="21">
        <v>72800</v>
      </c>
      <c r="N32" s="15" t="s">
        <v>40</v>
      </c>
      <c r="O32" s="15" t="s">
        <v>162</v>
      </c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40.049999999999997" customHeight="1" x14ac:dyDescent="0.25">
      <c r="A33" s="15" t="s">
        <v>163</v>
      </c>
      <c r="B33" s="15" t="s">
        <v>164</v>
      </c>
      <c r="C33" s="15" t="s">
        <v>166</v>
      </c>
      <c r="D33" s="15" t="s">
        <v>167</v>
      </c>
      <c r="E33" s="15" t="s">
        <v>165</v>
      </c>
      <c r="F33" s="19">
        <v>42278</v>
      </c>
      <c r="G33" s="20"/>
      <c r="H33" s="20"/>
      <c r="I33" s="19"/>
      <c r="J33" s="20"/>
      <c r="K33" s="19">
        <v>43738</v>
      </c>
      <c r="L33" s="13">
        <v>54036</v>
      </c>
      <c r="M33" s="21">
        <v>216144</v>
      </c>
      <c r="N33" s="15" t="s">
        <v>40</v>
      </c>
      <c r="O33" s="15" t="s">
        <v>144</v>
      </c>
      <c r="P33" s="24"/>
      <c r="Q33" s="15"/>
      <c r="R33" s="15"/>
      <c r="S33" s="15"/>
      <c r="T33" s="15"/>
      <c r="U33" s="15"/>
      <c r="V33" s="15"/>
      <c r="W33" s="15"/>
      <c r="X33" s="15"/>
    </row>
    <row r="34" spans="1:24" ht="40.049999999999997" hidden="1" customHeight="1" x14ac:dyDescent="0.25">
      <c r="A34" s="8" t="s">
        <v>168</v>
      </c>
      <c r="B34" s="8" t="s">
        <v>169</v>
      </c>
      <c r="E34" s="15" t="s">
        <v>165</v>
      </c>
      <c r="M34" s="21">
        <v>216144</v>
      </c>
    </row>
    <row r="35" spans="1:24" ht="40.049999999999997" hidden="1" customHeight="1" x14ac:dyDescent="0.25">
      <c r="A35" s="15" t="s">
        <v>170</v>
      </c>
      <c r="B35" s="15" t="s">
        <v>171</v>
      </c>
      <c r="C35" s="15"/>
      <c r="D35" s="15"/>
      <c r="E35" s="15" t="s">
        <v>165</v>
      </c>
      <c r="F35" s="19"/>
      <c r="G35" s="20"/>
      <c r="H35" s="20"/>
      <c r="I35" s="19"/>
      <c r="J35" s="20"/>
      <c r="K35" s="19"/>
      <c r="M35" s="21"/>
      <c r="N35" s="15"/>
      <c r="O35" s="15"/>
      <c r="P35" s="8"/>
      <c r="Q35" s="8"/>
      <c r="R35" s="8"/>
      <c r="S35" s="8"/>
      <c r="T35" s="8"/>
      <c r="U35" s="8"/>
      <c r="V35" s="8"/>
      <c r="W35" s="8"/>
      <c r="X35" s="8"/>
    </row>
    <row r="36" spans="1:24" ht="40.049999999999997" customHeight="1" x14ac:dyDescent="0.25">
      <c r="A36" s="31" t="s">
        <v>172</v>
      </c>
      <c r="B36" s="18" t="s">
        <v>173</v>
      </c>
      <c r="C36" s="18" t="s">
        <v>174</v>
      </c>
      <c r="D36" s="16" t="s">
        <v>175</v>
      </c>
      <c r="E36" s="16" t="s">
        <v>39</v>
      </c>
      <c r="F36" s="43">
        <v>43191</v>
      </c>
      <c r="G36" s="11"/>
      <c r="I36" s="43"/>
      <c r="K36" s="28">
        <v>43921</v>
      </c>
      <c r="M36" s="33">
        <v>21000</v>
      </c>
      <c r="N36" s="23" t="s">
        <v>176</v>
      </c>
    </row>
    <row r="37" spans="1:24" ht="40.049999999999997" customHeight="1" x14ac:dyDescent="0.25">
      <c r="A37" s="15" t="s">
        <v>177</v>
      </c>
      <c r="B37" s="15" t="s">
        <v>178</v>
      </c>
      <c r="C37" s="15" t="s">
        <v>179</v>
      </c>
      <c r="D37" s="15" t="s">
        <v>180</v>
      </c>
      <c r="E37" s="15" t="s">
        <v>39</v>
      </c>
      <c r="F37" s="19">
        <v>43191</v>
      </c>
      <c r="G37" s="20">
        <v>12</v>
      </c>
      <c r="H37" s="20">
        <v>12</v>
      </c>
      <c r="I37" s="19"/>
      <c r="J37" s="20">
        <v>24</v>
      </c>
      <c r="K37" s="19">
        <v>43921</v>
      </c>
      <c r="L37" s="13" t="s">
        <v>181</v>
      </c>
      <c r="M37" s="21" t="s">
        <v>182</v>
      </c>
      <c r="N37" s="15" t="s">
        <v>183</v>
      </c>
      <c r="O37" s="15" t="s">
        <v>184</v>
      </c>
      <c r="P37" s="15"/>
      <c r="Q37" s="8"/>
      <c r="R37" s="8"/>
      <c r="S37" s="8"/>
      <c r="T37" s="8"/>
      <c r="U37" s="8"/>
      <c r="V37" s="8"/>
      <c r="W37" s="8"/>
      <c r="X37" s="8"/>
    </row>
    <row r="38" spans="1:24" ht="40.049999999999997" customHeight="1" x14ac:dyDescent="0.25">
      <c r="A38" s="15" t="s">
        <v>185</v>
      </c>
      <c r="B38" s="15" t="s">
        <v>186</v>
      </c>
      <c r="C38" s="15" t="s">
        <v>188</v>
      </c>
      <c r="D38" s="15" t="s">
        <v>189</v>
      </c>
      <c r="E38" s="15" t="s">
        <v>187</v>
      </c>
      <c r="F38" s="19">
        <v>42186</v>
      </c>
      <c r="G38" s="20"/>
      <c r="H38" s="20"/>
      <c r="I38" s="19"/>
      <c r="J38" s="20"/>
      <c r="K38" s="19">
        <v>44017</v>
      </c>
      <c r="L38" s="13">
        <v>14565</v>
      </c>
      <c r="M38" s="21">
        <v>72825</v>
      </c>
      <c r="N38" s="15" t="s">
        <v>40</v>
      </c>
      <c r="O38" s="15" t="s">
        <v>190</v>
      </c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40.049999999999997" hidden="1" customHeight="1" x14ac:dyDescent="0.25">
      <c r="A39" s="8" t="s">
        <v>191</v>
      </c>
      <c r="B39" s="15" t="s">
        <v>186</v>
      </c>
      <c r="C39" s="9" t="s">
        <v>192</v>
      </c>
      <c r="E39" s="9" t="s">
        <v>187</v>
      </c>
      <c r="L39" s="13">
        <v>14565</v>
      </c>
      <c r="M39" s="21">
        <v>72825</v>
      </c>
    </row>
    <row r="40" spans="1:24" ht="40.049999999999997" customHeight="1" x14ac:dyDescent="0.25">
      <c r="A40" s="24" t="s">
        <v>193</v>
      </c>
      <c r="B40" s="18" t="s">
        <v>194</v>
      </c>
      <c r="C40" s="18" t="s">
        <v>194</v>
      </c>
      <c r="D40" s="9" t="s">
        <v>195</v>
      </c>
      <c r="E40" s="9" t="s">
        <v>18</v>
      </c>
      <c r="F40" s="39">
        <v>43525</v>
      </c>
      <c r="H40" s="12"/>
      <c r="I40" s="39"/>
      <c r="J40" s="12"/>
      <c r="K40" s="39">
        <v>44255</v>
      </c>
      <c r="L40" s="13">
        <v>4224</v>
      </c>
      <c r="M40" s="14">
        <v>8448</v>
      </c>
      <c r="N40" s="24" t="s">
        <v>118</v>
      </c>
    </row>
    <row r="41" spans="1:24" ht="40.049999999999997" hidden="1" customHeight="1" x14ac:dyDescent="0.25">
      <c r="A41" s="16" t="s">
        <v>196</v>
      </c>
      <c r="B41" s="15" t="s">
        <v>197</v>
      </c>
      <c r="C41" s="15"/>
      <c r="D41" s="15"/>
      <c r="E41" s="15" t="s">
        <v>187</v>
      </c>
      <c r="F41" s="19"/>
      <c r="G41" s="20"/>
      <c r="H41" s="20"/>
      <c r="I41" s="19"/>
      <c r="J41" s="20"/>
      <c r="K41" s="19"/>
      <c r="M41" s="21"/>
      <c r="N41" s="15"/>
      <c r="O41" s="15"/>
      <c r="P41" s="8"/>
      <c r="Q41" s="15"/>
      <c r="R41" s="15"/>
      <c r="S41" s="15"/>
      <c r="T41" s="15"/>
      <c r="U41" s="15"/>
      <c r="V41" s="15"/>
      <c r="W41" s="15"/>
      <c r="X41" s="15"/>
    </row>
    <row r="42" spans="1:24" ht="40.049999999999997" customHeight="1" x14ac:dyDescent="0.25">
      <c r="A42" s="16" t="s">
        <v>76</v>
      </c>
      <c r="B42" s="16" t="s">
        <v>198</v>
      </c>
      <c r="C42" s="16" t="s">
        <v>200</v>
      </c>
      <c r="D42" s="31" t="s">
        <v>201</v>
      </c>
      <c r="E42" s="18" t="s">
        <v>199</v>
      </c>
      <c r="G42" s="16"/>
      <c r="H42" s="16"/>
      <c r="J42" s="16"/>
      <c r="K42" s="16" t="s">
        <v>202</v>
      </c>
      <c r="L42" s="13">
        <v>64000</v>
      </c>
      <c r="M42" s="27">
        <v>128000</v>
      </c>
      <c r="N42" s="15" t="s">
        <v>203</v>
      </c>
      <c r="O42" s="15" t="s">
        <v>204</v>
      </c>
      <c r="P42" s="24"/>
      <c r="Q42" s="8"/>
      <c r="R42" s="8"/>
      <c r="S42" s="8"/>
      <c r="T42" s="8"/>
      <c r="U42" s="8"/>
      <c r="V42" s="8"/>
      <c r="W42" s="8"/>
      <c r="X42" s="8"/>
    </row>
    <row r="43" spans="1:24" s="42" customFormat="1" ht="40.049999999999997" hidden="1" customHeight="1" x14ac:dyDescent="0.25">
      <c r="A43" s="16" t="s">
        <v>76</v>
      </c>
      <c r="B43" s="16" t="s">
        <v>198</v>
      </c>
      <c r="C43" s="16" t="s">
        <v>205</v>
      </c>
      <c r="D43" s="31" t="s">
        <v>206</v>
      </c>
      <c r="E43" s="18" t="s">
        <v>199</v>
      </c>
      <c r="F43" s="11"/>
      <c r="G43" s="9"/>
      <c r="H43" s="9"/>
      <c r="I43" s="11"/>
      <c r="J43" s="9"/>
      <c r="K43" s="9"/>
      <c r="L43" s="13">
        <v>58026</v>
      </c>
      <c r="M43" s="27">
        <v>232108</v>
      </c>
      <c r="N43" s="15" t="s">
        <v>207</v>
      </c>
      <c r="O43" s="24"/>
      <c r="P43" s="8"/>
      <c r="Q43" s="8"/>
      <c r="R43" s="8"/>
      <c r="S43" s="8"/>
      <c r="T43" s="8"/>
      <c r="U43" s="8"/>
      <c r="V43" s="8"/>
      <c r="W43" s="8"/>
      <c r="X43" s="8"/>
    </row>
    <row r="44" spans="1:24" ht="40.049999999999997" hidden="1" customHeight="1" x14ac:dyDescent="0.25">
      <c r="A44" s="15" t="s">
        <v>208</v>
      </c>
      <c r="B44" s="15" t="s">
        <v>209</v>
      </c>
      <c r="C44" s="15" t="s">
        <v>211</v>
      </c>
      <c r="D44" s="15" t="s">
        <v>212</v>
      </c>
      <c r="E44" s="15" t="s">
        <v>210</v>
      </c>
      <c r="F44" s="19">
        <v>42228</v>
      </c>
      <c r="G44" s="20"/>
      <c r="H44" s="20"/>
      <c r="I44" s="19"/>
      <c r="J44" s="20"/>
      <c r="K44" s="19">
        <v>43343</v>
      </c>
      <c r="L44" s="13" t="s">
        <v>98</v>
      </c>
      <c r="M44" s="21" t="s">
        <v>99</v>
      </c>
      <c r="N44" s="15" t="s">
        <v>213</v>
      </c>
      <c r="O44" s="15" t="s">
        <v>214</v>
      </c>
      <c r="P44" s="24"/>
      <c r="Q44" s="15"/>
      <c r="R44" s="15"/>
      <c r="S44" s="15"/>
      <c r="T44" s="15"/>
      <c r="U44" s="15"/>
      <c r="V44" s="15"/>
      <c r="W44" s="15"/>
      <c r="X44" s="15"/>
    </row>
    <row r="45" spans="1:24" ht="40.049999999999997" customHeight="1" x14ac:dyDescent="0.25">
      <c r="A45" s="16" t="s">
        <v>215</v>
      </c>
      <c r="B45" s="16" t="s">
        <v>216</v>
      </c>
      <c r="C45" s="16" t="s">
        <v>217</v>
      </c>
      <c r="D45" s="16" t="s">
        <v>218</v>
      </c>
      <c r="E45" s="15" t="s">
        <v>122</v>
      </c>
      <c r="F45" s="25">
        <v>43232</v>
      </c>
      <c r="G45" s="26"/>
      <c r="H45" s="26"/>
      <c r="I45" s="25"/>
      <c r="J45" s="26"/>
      <c r="K45" s="25">
        <v>43597</v>
      </c>
      <c r="L45" s="13">
        <v>855</v>
      </c>
      <c r="M45" s="27">
        <v>2000</v>
      </c>
      <c r="N45" s="16" t="s">
        <v>219</v>
      </c>
    </row>
    <row r="46" spans="1:24" ht="40.049999999999997" customHeight="1" x14ac:dyDescent="0.25">
      <c r="A46" s="15" t="s">
        <v>220</v>
      </c>
      <c r="B46" s="15" t="s">
        <v>221</v>
      </c>
      <c r="C46" s="15" t="s">
        <v>222</v>
      </c>
      <c r="D46" s="15" t="s">
        <v>223</v>
      </c>
      <c r="E46" s="15" t="s">
        <v>70</v>
      </c>
      <c r="F46" s="19">
        <v>43132</v>
      </c>
      <c r="G46" s="20">
        <v>36</v>
      </c>
      <c r="H46" s="20">
        <v>24</v>
      </c>
      <c r="I46" s="19"/>
      <c r="J46" s="20">
        <v>60</v>
      </c>
      <c r="K46" s="19">
        <v>44957</v>
      </c>
      <c r="L46" s="13">
        <v>34222</v>
      </c>
      <c r="M46" s="21">
        <v>171115</v>
      </c>
      <c r="N46" s="15" t="s">
        <v>40</v>
      </c>
      <c r="O46" s="15" t="s">
        <v>224</v>
      </c>
      <c r="P46" s="15"/>
      <c r="Q46" s="8"/>
      <c r="R46" s="8"/>
      <c r="S46" s="8"/>
      <c r="T46" s="8"/>
      <c r="U46" s="8"/>
      <c r="V46" s="8"/>
      <c r="W46" s="8"/>
      <c r="X46" s="8"/>
    </row>
    <row r="47" spans="1:24" ht="40.049999999999997" hidden="1" customHeight="1" x14ac:dyDescent="0.25">
      <c r="A47" s="16" t="s">
        <v>76</v>
      </c>
      <c r="B47" s="16" t="s">
        <v>225</v>
      </c>
      <c r="C47" s="16" t="s">
        <v>226</v>
      </c>
      <c r="D47" s="31" t="s">
        <v>227</v>
      </c>
      <c r="E47" s="18" t="s">
        <v>199</v>
      </c>
      <c r="F47" s="44"/>
      <c r="G47" s="16"/>
      <c r="H47" s="16"/>
      <c r="I47" s="44"/>
      <c r="J47" s="16"/>
      <c r="K47" s="16"/>
      <c r="L47" s="13">
        <v>16132</v>
      </c>
      <c r="M47" s="27">
        <v>64528</v>
      </c>
      <c r="N47" s="9" t="s">
        <v>228</v>
      </c>
    </row>
    <row r="48" spans="1:24" ht="40.049999999999997" customHeight="1" x14ac:dyDescent="0.25">
      <c r="A48" s="9" t="s">
        <v>229</v>
      </c>
      <c r="B48" s="9" t="s">
        <v>230</v>
      </c>
      <c r="C48" s="9" t="s">
        <v>231</v>
      </c>
      <c r="D48" s="9" t="s">
        <v>232</v>
      </c>
      <c r="E48" s="15" t="s">
        <v>58</v>
      </c>
      <c r="F48" s="39">
        <v>43560</v>
      </c>
      <c r="G48" s="11"/>
      <c r="I48" s="39"/>
      <c r="K48" s="39">
        <v>43677</v>
      </c>
      <c r="M48" s="14">
        <v>3300</v>
      </c>
      <c r="N48" s="9" t="s">
        <v>40</v>
      </c>
    </row>
    <row r="49" spans="1:24" ht="40.049999999999997" customHeight="1" x14ac:dyDescent="0.25">
      <c r="A49" s="9" t="s">
        <v>233</v>
      </c>
      <c r="B49" s="16" t="s">
        <v>234</v>
      </c>
      <c r="C49" s="16" t="s">
        <v>231</v>
      </c>
      <c r="D49" s="16" t="s">
        <v>235</v>
      </c>
      <c r="E49" s="15" t="s">
        <v>58</v>
      </c>
      <c r="F49" s="25">
        <v>43689</v>
      </c>
      <c r="G49" s="26"/>
      <c r="H49" s="26"/>
      <c r="I49" s="25"/>
      <c r="J49" s="26"/>
      <c r="K49" s="25">
        <v>43728</v>
      </c>
      <c r="M49" s="27">
        <v>45000</v>
      </c>
      <c r="N49" s="16" t="s">
        <v>40</v>
      </c>
      <c r="O49" s="16"/>
    </row>
    <row r="50" spans="1:24" ht="40.049999999999997" customHeight="1" x14ac:dyDescent="0.25">
      <c r="A50" s="9" t="s">
        <v>236</v>
      </c>
      <c r="B50" s="16" t="s">
        <v>237</v>
      </c>
      <c r="C50" s="16" t="s">
        <v>231</v>
      </c>
      <c r="D50" s="16" t="s">
        <v>235</v>
      </c>
      <c r="E50" s="15" t="s">
        <v>58</v>
      </c>
      <c r="F50" s="25">
        <v>43696</v>
      </c>
      <c r="G50" s="26"/>
      <c r="H50" s="26"/>
      <c r="I50" s="25"/>
      <c r="J50" s="26"/>
      <c r="K50" s="25">
        <v>43735</v>
      </c>
      <c r="M50" s="27">
        <v>49000</v>
      </c>
      <c r="N50" s="16" t="s">
        <v>40</v>
      </c>
      <c r="O50" s="16"/>
    </row>
    <row r="51" spans="1:24" ht="40.049999999999997" hidden="1" customHeight="1" x14ac:dyDescent="0.25">
      <c r="A51" s="8" t="s">
        <v>238</v>
      </c>
      <c r="B51" s="8" t="s">
        <v>239</v>
      </c>
      <c r="E51" s="9" t="s">
        <v>83</v>
      </c>
    </row>
    <row r="52" spans="1:24" ht="40.049999999999997" customHeight="1" x14ac:dyDescent="0.25">
      <c r="A52" s="31" t="s">
        <v>240</v>
      </c>
      <c r="B52" s="18" t="s">
        <v>241</v>
      </c>
      <c r="C52" s="18" t="s">
        <v>242</v>
      </c>
      <c r="D52" s="45" t="s">
        <v>243</v>
      </c>
      <c r="E52" s="18" t="s">
        <v>122</v>
      </c>
      <c r="F52" s="41"/>
      <c r="G52" s="30"/>
      <c r="H52" s="30"/>
      <c r="I52" s="41"/>
      <c r="J52" s="30"/>
      <c r="K52" s="28" t="s">
        <v>154</v>
      </c>
      <c r="L52" s="13">
        <v>13010</v>
      </c>
      <c r="M52" s="33">
        <v>52040</v>
      </c>
      <c r="N52" s="24" t="s">
        <v>244</v>
      </c>
      <c r="O52" s="46" t="s">
        <v>245</v>
      </c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40.049999999999997" hidden="1" customHeight="1" x14ac:dyDescent="0.25">
      <c r="B53" s="15" t="s">
        <v>246</v>
      </c>
      <c r="C53" s="15" t="s">
        <v>247</v>
      </c>
      <c r="D53" s="9" t="s">
        <v>248</v>
      </c>
      <c r="E53" s="9" t="s">
        <v>70</v>
      </c>
      <c r="F53" s="11" t="s">
        <v>249</v>
      </c>
      <c r="L53" s="13">
        <v>10000</v>
      </c>
      <c r="N53" s="9" t="s">
        <v>118</v>
      </c>
    </row>
    <row r="54" spans="1:24" ht="40.049999999999997" hidden="1" customHeight="1" x14ac:dyDescent="0.25">
      <c r="A54" s="8" t="s">
        <v>250</v>
      </c>
      <c r="B54" s="18" t="s">
        <v>251</v>
      </c>
      <c r="C54" s="10"/>
      <c r="E54" s="9" t="s">
        <v>58</v>
      </c>
      <c r="F54" s="39"/>
    </row>
    <row r="55" spans="1:24" ht="40.049999999999997" hidden="1" customHeight="1" x14ac:dyDescent="0.25">
      <c r="A55" s="31" t="s">
        <v>252</v>
      </c>
      <c r="B55" s="18" t="s">
        <v>253</v>
      </c>
      <c r="C55" s="18" t="s">
        <v>253</v>
      </c>
      <c r="D55" s="45" t="s">
        <v>255</v>
      </c>
      <c r="E55" s="18" t="s">
        <v>254</v>
      </c>
      <c r="F55" s="41"/>
      <c r="G55" s="30"/>
      <c r="H55" s="30"/>
      <c r="I55" s="41"/>
      <c r="J55" s="30"/>
      <c r="K55" s="28"/>
      <c r="L55" s="13">
        <v>90</v>
      </c>
      <c r="M55" s="33">
        <v>360</v>
      </c>
      <c r="N55" s="24" t="s">
        <v>256</v>
      </c>
      <c r="O55" s="18" t="s">
        <v>257</v>
      </c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40.049999999999997" customHeight="1" x14ac:dyDescent="0.25">
      <c r="A56" s="15" t="s">
        <v>258</v>
      </c>
      <c r="B56" s="15" t="s">
        <v>259</v>
      </c>
      <c r="C56" s="15" t="s">
        <v>261</v>
      </c>
      <c r="D56" s="15" t="s">
        <v>262</v>
      </c>
      <c r="E56" s="15" t="s">
        <v>260</v>
      </c>
      <c r="F56" s="19">
        <v>42461</v>
      </c>
      <c r="G56" s="20"/>
      <c r="H56" s="20"/>
      <c r="I56" s="19"/>
      <c r="J56" s="20"/>
      <c r="K56" s="19">
        <v>43921</v>
      </c>
      <c r="L56" s="13">
        <v>25369</v>
      </c>
      <c r="M56" s="21">
        <v>101476</v>
      </c>
      <c r="N56" s="15" t="s">
        <v>40</v>
      </c>
      <c r="O56" s="15" t="s">
        <v>263</v>
      </c>
      <c r="P56" s="24"/>
      <c r="Q56" s="15"/>
      <c r="R56" s="15"/>
      <c r="S56" s="15"/>
      <c r="T56" s="15"/>
      <c r="U56" s="15"/>
      <c r="V56" s="15"/>
      <c r="W56" s="15"/>
      <c r="X56" s="15"/>
    </row>
    <row r="57" spans="1:24" ht="40.049999999999997" hidden="1" customHeight="1" x14ac:dyDescent="0.25">
      <c r="A57" s="8" t="s">
        <v>264</v>
      </c>
      <c r="B57" s="18" t="s">
        <v>265</v>
      </c>
      <c r="C57" s="10"/>
      <c r="E57" s="9" t="s">
        <v>260</v>
      </c>
      <c r="F57" s="39">
        <v>44105</v>
      </c>
      <c r="M57" s="14">
        <v>150000</v>
      </c>
      <c r="N57" s="15" t="s">
        <v>40</v>
      </c>
    </row>
    <row r="58" spans="1:24" ht="40.049999999999997" hidden="1" customHeight="1" x14ac:dyDescent="0.25">
      <c r="A58" s="31" t="s">
        <v>266</v>
      </c>
      <c r="B58" s="23" t="s">
        <v>267</v>
      </c>
      <c r="C58" s="23" t="s">
        <v>267</v>
      </c>
      <c r="D58" s="18" t="s">
        <v>268</v>
      </c>
      <c r="E58" s="15" t="s">
        <v>58</v>
      </c>
      <c r="F58" s="28">
        <v>42370</v>
      </c>
      <c r="G58" s="11"/>
      <c r="I58" s="28"/>
      <c r="K58" s="19">
        <v>43343</v>
      </c>
      <c r="L58" s="13">
        <v>28265</v>
      </c>
      <c r="M58" s="33">
        <v>56530</v>
      </c>
      <c r="N58" s="24" t="s">
        <v>269</v>
      </c>
      <c r="O58" s="18"/>
    </row>
    <row r="59" spans="1:24" ht="40.049999999999997" customHeight="1" x14ac:dyDescent="0.25">
      <c r="A59" s="24" t="s">
        <v>131</v>
      </c>
      <c r="B59" s="18" t="s">
        <v>270</v>
      </c>
      <c r="C59" s="18" t="s">
        <v>270</v>
      </c>
      <c r="D59" s="18" t="s">
        <v>271</v>
      </c>
      <c r="E59" s="18" t="s">
        <v>39</v>
      </c>
      <c r="F59" s="28">
        <v>43526</v>
      </c>
      <c r="G59" s="32">
        <v>12</v>
      </c>
      <c r="H59" s="32">
        <v>0</v>
      </c>
      <c r="I59" s="28"/>
      <c r="J59" s="32">
        <v>12</v>
      </c>
      <c r="K59" s="29">
        <v>43891</v>
      </c>
      <c r="L59" s="13">
        <v>9471</v>
      </c>
      <c r="M59" s="33">
        <v>37884</v>
      </c>
      <c r="N59" s="24" t="s">
        <v>118</v>
      </c>
      <c r="O59" s="18" t="s">
        <v>272</v>
      </c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40.049999999999997" customHeight="1" x14ac:dyDescent="0.25">
      <c r="A60" s="16" t="s">
        <v>273</v>
      </c>
      <c r="B60" s="15" t="s">
        <v>274</v>
      </c>
      <c r="C60" s="15" t="s">
        <v>275</v>
      </c>
      <c r="D60" s="15" t="s">
        <v>276</v>
      </c>
      <c r="E60" s="15" t="s">
        <v>122</v>
      </c>
      <c r="F60" s="19">
        <v>42644</v>
      </c>
      <c r="G60" s="20"/>
      <c r="H60" s="20"/>
      <c r="I60" s="19"/>
      <c r="J60" s="20"/>
      <c r="K60" s="19">
        <v>44104</v>
      </c>
      <c r="L60" s="13" t="s">
        <v>277</v>
      </c>
      <c r="M60" s="21" t="s">
        <v>278</v>
      </c>
      <c r="N60" s="15" t="s">
        <v>279</v>
      </c>
      <c r="O60" s="15" t="s">
        <v>280</v>
      </c>
      <c r="P60" s="8"/>
      <c r="Q60" s="15"/>
      <c r="R60" s="15"/>
      <c r="S60" s="15"/>
      <c r="T60" s="15"/>
      <c r="U60" s="15"/>
      <c r="V60" s="15"/>
      <c r="W60" s="15"/>
      <c r="X60" s="15"/>
    </row>
    <row r="61" spans="1:24" ht="40.049999999999997" customHeight="1" x14ac:dyDescent="0.25">
      <c r="A61" s="24" t="s">
        <v>281</v>
      </c>
      <c r="B61" s="18" t="s">
        <v>282</v>
      </c>
      <c r="C61" s="18" t="s">
        <v>282</v>
      </c>
      <c r="D61" s="16" t="s">
        <v>283</v>
      </c>
      <c r="E61" s="18" t="s">
        <v>122</v>
      </c>
      <c r="F61" s="25">
        <v>44105</v>
      </c>
      <c r="G61" s="26"/>
      <c r="H61" s="26"/>
      <c r="I61" s="25"/>
      <c r="J61" s="26"/>
      <c r="K61" s="25">
        <v>45565</v>
      </c>
      <c r="L61" s="13">
        <v>277000</v>
      </c>
      <c r="M61" s="27">
        <v>1108000</v>
      </c>
      <c r="N61" s="24" t="s">
        <v>284</v>
      </c>
    </row>
    <row r="62" spans="1:24" ht="40.049999999999997" customHeight="1" x14ac:dyDescent="0.25">
      <c r="A62" s="15" t="s">
        <v>285</v>
      </c>
      <c r="B62" s="15" t="s">
        <v>286</v>
      </c>
      <c r="C62" s="15" t="s">
        <v>287</v>
      </c>
      <c r="D62" s="15" t="s">
        <v>288</v>
      </c>
      <c r="E62" s="15" t="s">
        <v>58</v>
      </c>
      <c r="F62" s="19">
        <v>42614</v>
      </c>
      <c r="G62" s="11"/>
      <c r="I62" s="19"/>
      <c r="K62" s="19">
        <v>43708</v>
      </c>
      <c r="L62" s="13">
        <v>81193</v>
      </c>
      <c r="M62" s="21">
        <v>243579</v>
      </c>
      <c r="N62" s="15" t="s">
        <v>40</v>
      </c>
    </row>
    <row r="63" spans="1:24" ht="40.049999999999997" customHeight="1" x14ac:dyDescent="0.25">
      <c r="A63" s="15" t="s">
        <v>285</v>
      </c>
      <c r="B63" s="15" t="s">
        <v>286</v>
      </c>
      <c r="C63" s="15" t="s">
        <v>287</v>
      </c>
      <c r="D63" s="15" t="s">
        <v>288</v>
      </c>
      <c r="E63" s="15" t="s">
        <v>58</v>
      </c>
      <c r="F63" s="19">
        <v>43709</v>
      </c>
      <c r="G63" s="20">
        <v>12</v>
      </c>
      <c r="H63" s="20">
        <v>0</v>
      </c>
      <c r="I63" s="19"/>
      <c r="J63" s="20">
        <v>12</v>
      </c>
      <c r="K63" s="19">
        <v>44074</v>
      </c>
      <c r="L63" s="13">
        <v>20000</v>
      </c>
      <c r="M63" s="21">
        <v>20000</v>
      </c>
      <c r="N63" s="24" t="s">
        <v>74</v>
      </c>
      <c r="O63" s="15" t="s">
        <v>289</v>
      </c>
      <c r="P63" s="8"/>
      <c r="Q63" s="24"/>
      <c r="R63" s="24"/>
      <c r="S63" s="24"/>
      <c r="T63" s="24"/>
      <c r="U63" s="24"/>
      <c r="V63" s="24"/>
      <c r="W63" s="24"/>
      <c r="X63" s="24"/>
    </row>
    <row r="64" spans="1:24" ht="40.049999999999997" customHeight="1" x14ac:dyDescent="0.25">
      <c r="A64" s="16" t="s">
        <v>290</v>
      </c>
      <c r="B64" s="15" t="s">
        <v>291</v>
      </c>
      <c r="C64" s="15" t="s">
        <v>292</v>
      </c>
      <c r="D64" s="15" t="s">
        <v>293</v>
      </c>
      <c r="E64" s="15" t="s">
        <v>122</v>
      </c>
      <c r="F64" s="19">
        <v>42887</v>
      </c>
      <c r="G64" s="9"/>
      <c r="I64" s="19"/>
      <c r="K64" s="19">
        <v>43708</v>
      </c>
      <c r="M64" s="21" t="s">
        <v>294</v>
      </c>
      <c r="N64" s="15" t="s">
        <v>295</v>
      </c>
      <c r="O64" s="15" t="s">
        <v>296</v>
      </c>
    </row>
    <row r="65" spans="1:24" ht="40.049999999999997" customHeight="1" x14ac:dyDescent="0.25">
      <c r="A65" s="15" t="s">
        <v>297</v>
      </c>
      <c r="B65" s="15" t="s">
        <v>291</v>
      </c>
      <c r="C65" s="15" t="s">
        <v>292</v>
      </c>
      <c r="D65" s="15" t="s">
        <v>293</v>
      </c>
      <c r="E65" s="15" t="s">
        <v>122</v>
      </c>
      <c r="F65" s="19">
        <v>43709</v>
      </c>
      <c r="G65" s="12">
        <v>48</v>
      </c>
      <c r="H65" s="20">
        <v>0</v>
      </c>
      <c r="I65" s="19"/>
      <c r="J65" s="20">
        <v>48</v>
      </c>
      <c r="K65" s="19">
        <v>45169</v>
      </c>
      <c r="L65" s="13">
        <v>4120</v>
      </c>
      <c r="M65" s="21">
        <v>16480</v>
      </c>
      <c r="N65" s="15" t="s">
        <v>298</v>
      </c>
      <c r="O65" s="15" t="s">
        <v>296</v>
      </c>
      <c r="P65" s="8"/>
      <c r="Q65" s="15"/>
      <c r="R65" s="15"/>
      <c r="S65" s="15"/>
      <c r="T65" s="15"/>
      <c r="U65" s="15"/>
      <c r="V65" s="15"/>
      <c r="W65" s="15"/>
      <c r="X65" s="15"/>
    </row>
    <row r="66" spans="1:24" ht="40.049999999999997" customHeight="1" x14ac:dyDescent="0.25">
      <c r="A66" s="15" t="s">
        <v>299</v>
      </c>
      <c r="B66" s="15" t="s">
        <v>300</v>
      </c>
      <c r="C66" s="15" t="s">
        <v>301</v>
      </c>
      <c r="D66" s="15" t="s">
        <v>302</v>
      </c>
      <c r="E66" s="15" t="s">
        <v>29</v>
      </c>
      <c r="F66" s="19">
        <v>42900</v>
      </c>
      <c r="G66" s="20"/>
      <c r="H66" s="20"/>
      <c r="I66" s="19"/>
      <c r="J66" s="20"/>
      <c r="K66" s="19">
        <v>44360</v>
      </c>
      <c r="L66" s="13">
        <v>168894</v>
      </c>
      <c r="M66" s="21">
        <v>675576</v>
      </c>
      <c r="N66" s="15" t="s">
        <v>40</v>
      </c>
      <c r="O66" s="15" t="s">
        <v>303</v>
      </c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40.049999999999997" customHeight="1" x14ac:dyDescent="0.25">
      <c r="A67" s="34" t="s">
        <v>304</v>
      </c>
      <c r="B67" s="34" t="s">
        <v>305</v>
      </c>
      <c r="C67" s="34" t="s">
        <v>306</v>
      </c>
      <c r="D67" s="9" t="s">
        <v>307</v>
      </c>
      <c r="E67" s="9" t="s">
        <v>104</v>
      </c>
      <c r="F67" s="39">
        <v>43983</v>
      </c>
      <c r="G67" s="12">
        <v>36</v>
      </c>
      <c r="H67" s="11">
        <v>24</v>
      </c>
      <c r="I67" s="11">
        <v>2</v>
      </c>
      <c r="J67" s="11">
        <v>60</v>
      </c>
      <c r="K67" s="39">
        <v>45808</v>
      </c>
      <c r="L67" s="13">
        <v>160000</v>
      </c>
      <c r="M67" s="14">
        <v>800000</v>
      </c>
      <c r="N67" s="9" t="s">
        <v>308</v>
      </c>
      <c r="O67" s="9" t="s">
        <v>309</v>
      </c>
    </row>
    <row r="68" spans="1:24" ht="40.049999999999997" hidden="1" customHeight="1" x14ac:dyDescent="0.25">
      <c r="A68" s="8" t="s">
        <v>310</v>
      </c>
      <c r="B68" s="8" t="s">
        <v>311</v>
      </c>
      <c r="E68" s="9" t="s">
        <v>312</v>
      </c>
    </row>
    <row r="69" spans="1:24" ht="40.049999999999997" hidden="1" customHeight="1" x14ac:dyDescent="0.25">
      <c r="A69" s="8" t="s">
        <v>313</v>
      </c>
      <c r="B69" s="8" t="s">
        <v>314</v>
      </c>
      <c r="E69" s="9" t="s">
        <v>312</v>
      </c>
    </row>
    <row r="70" spans="1:24" ht="40.049999999999997" hidden="1" customHeight="1" x14ac:dyDescent="0.25">
      <c r="A70" s="8" t="s">
        <v>315</v>
      </c>
      <c r="B70" s="8" t="s">
        <v>316</v>
      </c>
      <c r="E70" s="9" t="s">
        <v>312</v>
      </c>
    </row>
    <row r="71" spans="1:24" ht="40.049999999999997" hidden="1" customHeight="1" x14ac:dyDescent="0.25">
      <c r="A71" s="24" t="s">
        <v>317</v>
      </c>
      <c r="B71" s="18" t="s">
        <v>318</v>
      </c>
      <c r="C71" s="18"/>
      <c r="D71" s="18"/>
      <c r="E71" s="15" t="s">
        <v>93</v>
      </c>
      <c r="F71" s="28"/>
      <c r="G71" s="30"/>
      <c r="H71" s="30"/>
      <c r="I71" s="28"/>
      <c r="J71" s="30"/>
      <c r="K71" s="28"/>
      <c r="M71" s="33"/>
      <c r="N71" s="18"/>
      <c r="O71" s="15"/>
      <c r="P71" s="24"/>
      <c r="Q71" s="24"/>
      <c r="R71" s="24"/>
      <c r="S71" s="24"/>
      <c r="T71" s="24"/>
      <c r="U71" s="24"/>
      <c r="V71" s="24"/>
      <c r="W71" s="24"/>
      <c r="X71" s="24"/>
    </row>
    <row r="72" spans="1:24" ht="40.049999999999997" hidden="1" customHeight="1" x14ac:dyDescent="0.25">
      <c r="A72" s="8" t="s">
        <v>319</v>
      </c>
      <c r="B72" s="18" t="s">
        <v>320</v>
      </c>
      <c r="C72" s="10" t="s">
        <v>321</v>
      </c>
      <c r="E72" s="9" t="s">
        <v>93</v>
      </c>
      <c r="F72" s="39">
        <v>44652</v>
      </c>
      <c r="N72" s="9" t="s">
        <v>322</v>
      </c>
      <c r="O72" s="9" t="s">
        <v>199</v>
      </c>
    </row>
    <row r="73" spans="1:24" ht="40.049999999999997" customHeight="1" x14ac:dyDescent="0.25">
      <c r="A73" s="31" t="s">
        <v>323</v>
      </c>
      <c r="B73" s="18" t="s">
        <v>324</v>
      </c>
      <c r="C73" s="18" t="s">
        <v>325</v>
      </c>
      <c r="D73" s="23" t="s">
        <v>326</v>
      </c>
      <c r="E73" s="18" t="s">
        <v>93</v>
      </c>
      <c r="F73" s="28">
        <v>37987</v>
      </c>
      <c r="G73" s="30"/>
      <c r="H73" s="30"/>
      <c r="I73" s="28"/>
      <c r="J73" s="30"/>
      <c r="K73" s="41" t="s">
        <v>327</v>
      </c>
      <c r="L73" s="13">
        <v>48844</v>
      </c>
      <c r="M73" s="33">
        <v>146000</v>
      </c>
      <c r="N73" s="24" t="s">
        <v>134</v>
      </c>
      <c r="O73" s="24"/>
      <c r="P73" s="8"/>
      <c r="Q73" s="8"/>
      <c r="R73" s="8"/>
      <c r="S73" s="8"/>
      <c r="T73" s="8"/>
      <c r="U73" s="8"/>
      <c r="V73" s="8"/>
      <c r="W73" s="8"/>
      <c r="X73" s="8"/>
    </row>
    <row r="74" spans="1:24" ht="40.049999999999997" hidden="1" customHeight="1" x14ac:dyDescent="0.25">
      <c r="A74" s="24" t="s">
        <v>328</v>
      </c>
      <c r="B74" s="18" t="s">
        <v>329</v>
      </c>
      <c r="C74" s="18"/>
      <c r="D74" s="15"/>
      <c r="E74" s="47" t="s">
        <v>18</v>
      </c>
      <c r="F74" s="25"/>
      <c r="G74" s="11"/>
      <c r="I74" s="25"/>
      <c r="K74" s="48"/>
      <c r="M74" s="27"/>
      <c r="N74" s="24"/>
      <c r="O74" s="38"/>
    </row>
    <row r="75" spans="1:24" ht="40.049999999999997" customHeight="1" x14ac:dyDescent="0.25">
      <c r="A75" s="15" t="s">
        <v>330</v>
      </c>
      <c r="B75" s="15" t="s">
        <v>331</v>
      </c>
      <c r="C75" s="15" t="s">
        <v>332</v>
      </c>
      <c r="D75" s="15" t="s">
        <v>333</v>
      </c>
      <c r="E75" s="49" t="s">
        <v>18</v>
      </c>
      <c r="F75" s="19">
        <v>43761</v>
      </c>
      <c r="G75" s="20">
        <v>12</v>
      </c>
      <c r="H75" s="20">
        <v>0</v>
      </c>
      <c r="I75" s="19"/>
      <c r="J75" s="20">
        <v>12</v>
      </c>
      <c r="K75" s="50">
        <v>44126</v>
      </c>
      <c r="L75" s="13">
        <v>20000</v>
      </c>
      <c r="M75" s="21">
        <v>20000</v>
      </c>
      <c r="N75" s="15" t="s">
        <v>334</v>
      </c>
      <c r="O75" s="15" t="s">
        <v>335</v>
      </c>
      <c r="P75" s="15"/>
      <c r="Q75" s="24"/>
      <c r="R75" s="24"/>
      <c r="S75" s="24"/>
      <c r="T75" s="24"/>
      <c r="U75" s="24"/>
      <c r="V75" s="24"/>
      <c r="W75" s="24"/>
      <c r="X75" s="24"/>
    </row>
    <row r="76" spans="1:24" ht="40.049999999999997" hidden="1" customHeight="1" x14ac:dyDescent="0.25">
      <c r="A76" s="15" t="s">
        <v>336</v>
      </c>
      <c r="B76" s="15" t="s">
        <v>337</v>
      </c>
      <c r="C76" s="15"/>
      <c r="D76" s="15"/>
      <c r="E76" s="49" t="s">
        <v>18</v>
      </c>
      <c r="F76" s="19"/>
      <c r="G76" s="20"/>
      <c r="H76" s="20"/>
      <c r="I76" s="19"/>
      <c r="J76" s="20"/>
      <c r="K76" s="50"/>
      <c r="M76" s="21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40.049999999999997" customHeight="1" x14ac:dyDescent="0.25">
      <c r="A77" s="31" t="s">
        <v>338</v>
      </c>
      <c r="B77" s="18" t="s">
        <v>339</v>
      </c>
      <c r="C77" s="18" t="s">
        <v>340</v>
      </c>
      <c r="D77" s="16" t="s">
        <v>341</v>
      </c>
      <c r="E77" s="49" t="s">
        <v>18</v>
      </c>
      <c r="F77" s="28">
        <v>43435</v>
      </c>
      <c r="G77" s="30"/>
      <c r="H77" s="30"/>
      <c r="I77" s="28"/>
      <c r="J77" s="30"/>
      <c r="K77" s="51">
        <v>43799</v>
      </c>
      <c r="M77" s="33">
        <v>16000</v>
      </c>
      <c r="N77" s="23" t="s">
        <v>342</v>
      </c>
      <c r="O77" s="18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40.049999999999997" hidden="1" customHeight="1" x14ac:dyDescent="0.25">
      <c r="A78" s="15" t="s">
        <v>343</v>
      </c>
      <c r="B78" s="15" t="s">
        <v>344</v>
      </c>
      <c r="C78" s="15"/>
      <c r="D78" s="15"/>
      <c r="E78" s="47" t="s">
        <v>345</v>
      </c>
      <c r="F78" s="19"/>
      <c r="G78" s="20"/>
      <c r="H78" s="20"/>
      <c r="I78" s="19"/>
      <c r="J78" s="20"/>
      <c r="K78" s="50"/>
      <c r="M78" s="21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40.049999999999997" customHeight="1" x14ac:dyDescent="0.25">
      <c r="A79" s="31" t="s">
        <v>346</v>
      </c>
      <c r="B79" s="18" t="s">
        <v>347</v>
      </c>
      <c r="C79" s="18" t="s">
        <v>348</v>
      </c>
      <c r="D79" s="18" t="s">
        <v>349</v>
      </c>
      <c r="E79" s="16" t="s">
        <v>210</v>
      </c>
      <c r="F79" s="41"/>
      <c r="G79" s="30"/>
      <c r="H79" s="30"/>
      <c r="I79" s="41"/>
      <c r="J79" s="30"/>
      <c r="K79" s="28" t="s">
        <v>154</v>
      </c>
      <c r="L79" s="13">
        <v>17607</v>
      </c>
      <c r="M79" s="33">
        <v>52000</v>
      </c>
      <c r="N79" s="18" t="s">
        <v>40</v>
      </c>
      <c r="O79" s="38" t="s">
        <v>350</v>
      </c>
      <c r="P79" s="8"/>
      <c r="Q79" s="15"/>
      <c r="R79" s="15"/>
      <c r="S79" s="15"/>
      <c r="T79" s="15"/>
      <c r="U79" s="15"/>
      <c r="V79" s="15"/>
      <c r="W79" s="15"/>
      <c r="X79" s="15"/>
    </row>
    <row r="80" spans="1:24" ht="40.049999999999997" customHeight="1" x14ac:dyDescent="0.25">
      <c r="A80" s="15" t="s">
        <v>131</v>
      </c>
      <c r="B80" s="52" t="s">
        <v>351</v>
      </c>
      <c r="C80" s="53" t="s">
        <v>352</v>
      </c>
      <c r="D80" s="31" t="s">
        <v>353</v>
      </c>
      <c r="E80" s="31" t="s">
        <v>18</v>
      </c>
      <c r="F80" s="28">
        <v>43800</v>
      </c>
      <c r="G80" s="30">
        <v>24</v>
      </c>
      <c r="H80" s="30">
        <v>24</v>
      </c>
      <c r="I80" s="28"/>
      <c r="J80" s="30">
        <v>48</v>
      </c>
      <c r="K80" s="28">
        <v>45260</v>
      </c>
      <c r="L80" s="13">
        <v>98250</v>
      </c>
      <c r="M80" s="33">
        <v>393000</v>
      </c>
      <c r="N80" s="31" t="s">
        <v>354</v>
      </c>
      <c r="O80" s="31"/>
      <c r="P80" s="16"/>
    </row>
    <row r="81" spans="1:24" ht="40.049999999999997" customHeight="1" x14ac:dyDescent="0.25">
      <c r="A81" s="24" t="s">
        <v>131</v>
      </c>
      <c r="B81" s="18" t="s">
        <v>355</v>
      </c>
      <c r="C81" s="18" t="s">
        <v>356</v>
      </c>
      <c r="D81" s="18" t="s">
        <v>357</v>
      </c>
      <c r="E81" s="18" t="s">
        <v>39</v>
      </c>
      <c r="F81" s="39">
        <v>43800</v>
      </c>
      <c r="G81" s="32">
        <v>3</v>
      </c>
      <c r="H81" s="32">
        <v>0</v>
      </c>
      <c r="I81" s="41">
        <v>0</v>
      </c>
      <c r="J81" s="32">
        <v>3</v>
      </c>
      <c r="K81" s="29">
        <v>43890</v>
      </c>
      <c r="L81" s="13">
        <v>4292</v>
      </c>
      <c r="M81" s="33">
        <v>17168</v>
      </c>
      <c r="N81" s="24" t="s">
        <v>358</v>
      </c>
      <c r="O81" s="23" t="s">
        <v>149</v>
      </c>
      <c r="P81" s="8"/>
      <c r="Q81" s="15"/>
      <c r="R81" s="15"/>
      <c r="S81" s="15"/>
      <c r="T81" s="15"/>
      <c r="U81" s="15"/>
      <c r="V81" s="15"/>
      <c r="W81" s="15"/>
      <c r="X81" s="15"/>
    </row>
    <row r="82" spans="1:24" ht="40.049999999999997" hidden="1" customHeight="1" x14ac:dyDescent="0.25">
      <c r="A82" s="8" t="s">
        <v>359</v>
      </c>
      <c r="B82" s="8" t="s">
        <v>360</v>
      </c>
      <c r="C82" s="9" t="s">
        <v>361</v>
      </c>
      <c r="E82" s="9" t="s">
        <v>83</v>
      </c>
      <c r="F82" s="39">
        <v>43922</v>
      </c>
    </row>
    <row r="83" spans="1:24" ht="40.049999999999997" hidden="1" customHeight="1" x14ac:dyDescent="0.25">
      <c r="A83" s="15" t="s">
        <v>362</v>
      </c>
      <c r="B83" s="15" t="s">
        <v>363</v>
      </c>
      <c r="C83" s="15"/>
      <c r="D83" s="15"/>
      <c r="E83" s="15" t="s">
        <v>104</v>
      </c>
      <c r="F83" s="19"/>
      <c r="G83" s="20"/>
      <c r="H83" s="20"/>
      <c r="I83" s="19"/>
      <c r="J83" s="20"/>
      <c r="K83" s="19"/>
      <c r="M83" s="21"/>
      <c r="N83" s="15"/>
      <c r="O83" s="15"/>
      <c r="P83" s="24"/>
      <c r="Q83" s="15"/>
      <c r="R83" s="15"/>
      <c r="S83" s="15"/>
      <c r="T83" s="15"/>
      <c r="U83" s="15"/>
      <c r="V83" s="15"/>
      <c r="W83" s="15"/>
      <c r="X83" s="15"/>
    </row>
    <row r="84" spans="1:24" ht="40.049999999999997" hidden="1" customHeight="1" x14ac:dyDescent="0.25">
      <c r="A84" s="24" t="s">
        <v>364</v>
      </c>
      <c r="B84" s="18" t="s">
        <v>365</v>
      </c>
      <c r="C84" s="18"/>
      <c r="D84" s="16"/>
      <c r="E84" s="18" t="s">
        <v>312</v>
      </c>
      <c r="F84" s="25"/>
      <c r="G84" s="26"/>
      <c r="H84" s="26"/>
      <c r="I84" s="25"/>
      <c r="J84" s="26"/>
      <c r="K84" s="25"/>
      <c r="M84" s="27"/>
      <c r="N84" s="24"/>
    </row>
    <row r="85" spans="1:24" ht="40.049999999999997" hidden="1" customHeight="1" x14ac:dyDescent="0.25">
      <c r="A85" s="24" t="s">
        <v>366</v>
      </c>
      <c r="B85" s="18" t="s">
        <v>367</v>
      </c>
      <c r="C85" s="18"/>
      <c r="D85" s="15"/>
      <c r="E85" s="18" t="s">
        <v>83</v>
      </c>
      <c r="F85" s="25"/>
      <c r="G85" s="11"/>
      <c r="I85" s="25"/>
      <c r="K85" s="37"/>
      <c r="M85" s="27"/>
      <c r="N85" s="24"/>
      <c r="O85" s="38"/>
    </row>
    <row r="86" spans="1:24" ht="40.049999999999997" customHeight="1" x14ac:dyDescent="0.25">
      <c r="A86" s="31" t="s">
        <v>368</v>
      </c>
      <c r="B86" s="18" t="s">
        <v>367</v>
      </c>
      <c r="C86" s="18" t="s">
        <v>369</v>
      </c>
      <c r="D86" s="54" t="s">
        <v>370</v>
      </c>
      <c r="E86" s="18" t="s">
        <v>83</v>
      </c>
      <c r="F86" s="28">
        <v>42644</v>
      </c>
      <c r="G86" s="30"/>
      <c r="H86" s="30"/>
      <c r="I86" s="28"/>
      <c r="J86" s="30"/>
      <c r="K86" s="28">
        <v>44104</v>
      </c>
      <c r="L86" s="13">
        <v>299049</v>
      </c>
      <c r="M86" s="33">
        <v>897000</v>
      </c>
      <c r="N86" s="24" t="s">
        <v>371</v>
      </c>
      <c r="O86" s="46" t="s">
        <v>372</v>
      </c>
      <c r="P86" s="24"/>
      <c r="Q86" s="15"/>
      <c r="R86" s="15"/>
      <c r="S86" s="15"/>
      <c r="T86" s="15"/>
      <c r="U86" s="15"/>
      <c r="V86" s="15"/>
      <c r="W86" s="15"/>
      <c r="X86" s="15"/>
    </row>
    <row r="87" spans="1:24" ht="40.049999999999997" hidden="1" customHeight="1" x14ac:dyDescent="0.25">
      <c r="A87" s="8" t="s">
        <v>373</v>
      </c>
      <c r="B87" s="10" t="s">
        <v>374</v>
      </c>
      <c r="C87" s="10"/>
      <c r="E87" s="9" t="s">
        <v>312</v>
      </c>
    </row>
    <row r="88" spans="1:24" ht="40.049999999999997" customHeight="1" x14ac:dyDescent="0.25">
      <c r="A88" s="15" t="s">
        <v>375</v>
      </c>
      <c r="B88" s="15" t="s">
        <v>376</v>
      </c>
      <c r="C88" s="23" t="s">
        <v>377</v>
      </c>
      <c r="D88" s="15" t="s">
        <v>378</v>
      </c>
      <c r="E88" s="15" t="s">
        <v>70</v>
      </c>
      <c r="F88" s="19">
        <v>42370</v>
      </c>
      <c r="G88" s="20">
        <v>24</v>
      </c>
      <c r="H88" s="20">
        <v>24</v>
      </c>
      <c r="I88" s="19"/>
      <c r="J88" s="20">
        <v>48</v>
      </c>
      <c r="K88" s="19">
        <v>43830</v>
      </c>
      <c r="L88" s="13">
        <v>364000</v>
      </c>
      <c r="M88" s="21">
        <v>1456000</v>
      </c>
      <c r="N88" s="15" t="s">
        <v>40</v>
      </c>
      <c r="O88" s="15" t="s">
        <v>379</v>
      </c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40.049999999999997" hidden="1" customHeight="1" x14ac:dyDescent="0.25">
      <c r="A89" s="15" t="s">
        <v>380</v>
      </c>
      <c r="B89" s="15" t="s">
        <v>381</v>
      </c>
      <c r="C89" s="15"/>
      <c r="D89" s="15"/>
      <c r="E89" s="15" t="s">
        <v>39</v>
      </c>
      <c r="F89" s="19"/>
      <c r="G89" s="20"/>
      <c r="H89" s="20"/>
      <c r="I89" s="19"/>
      <c r="J89" s="20"/>
      <c r="K89" s="19"/>
      <c r="M89" s="21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40.049999999999997" customHeight="1" x14ac:dyDescent="0.25">
      <c r="A90" s="31" t="s">
        <v>382</v>
      </c>
      <c r="B90" s="18" t="s">
        <v>381</v>
      </c>
      <c r="C90" s="18" t="s">
        <v>383</v>
      </c>
      <c r="D90" s="16" t="s">
        <v>384</v>
      </c>
      <c r="E90" s="15" t="s">
        <v>39</v>
      </c>
      <c r="F90" s="28">
        <v>43405</v>
      </c>
      <c r="G90" s="30">
        <v>36</v>
      </c>
      <c r="H90" s="30">
        <v>0</v>
      </c>
      <c r="I90" s="28"/>
      <c r="J90" s="30">
        <v>36</v>
      </c>
      <c r="K90" s="28">
        <v>44500</v>
      </c>
      <c r="L90" s="13">
        <v>15000</v>
      </c>
      <c r="M90" s="33">
        <v>45000</v>
      </c>
      <c r="N90" s="23" t="s">
        <v>342</v>
      </c>
      <c r="O90" s="18"/>
    </row>
    <row r="91" spans="1:24" ht="40.049999999999997" customHeight="1" x14ac:dyDescent="0.25">
      <c r="A91" s="31" t="s">
        <v>385</v>
      </c>
      <c r="B91" s="55" t="s">
        <v>386</v>
      </c>
      <c r="C91" s="18" t="s">
        <v>386</v>
      </c>
      <c r="D91" s="16" t="s">
        <v>283</v>
      </c>
      <c r="E91" s="18" t="s">
        <v>122</v>
      </c>
      <c r="F91" s="28">
        <v>43556</v>
      </c>
      <c r="G91" s="32"/>
      <c r="H91" s="32"/>
      <c r="I91" s="28"/>
      <c r="J91" s="32"/>
      <c r="K91" s="29">
        <v>45016</v>
      </c>
      <c r="L91" s="13">
        <v>60650</v>
      </c>
      <c r="M91" s="33">
        <v>181950</v>
      </c>
      <c r="N91" s="24" t="s">
        <v>387</v>
      </c>
      <c r="O91" s="38" t="s">
        <v>39</v>
      </c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40.049999999999997" hidden="1" customHeight="1" x14ac:dyDescent="0.25">
      <c r="A92" s="8" t="s">
        <v>388</v>
      </c>
      <c r="B92" s="55" t="s">
        <v>389</v>
      </c>
      <c r="C92" s="10"/>
      <c r="E92" s="9" t="s">
        <v>18</v>
      </c>
      <c r="F92" s="39"/>
      <c r="N92" s="15"/>
    </row>
    <row r="93" spans="1:24" ht="40.049999999999997" customHeight="1" x14ac:dyDescent="0.25">
      <c r="A93" s="15" t="s">
        <v>390</v>
      </c>
      <c r="B93" s="56" t="s">
        <v>391</v>
      </c>
      <c r="C93" s="15" t="s">
        <v>392</v>
      </c>
      <c r="D93" s="15" t="s">
        <v>393</v>
      </c>
      <c r="E93" s="15" t="s">
        <v>58</v>
      </c>
      <c r="F93" s="19">
        <v>42370</v>
      </c>
      <c r="G93" s="20">
        <v>60</v>
      </c>
      <c r="H93" s="20">
        <v>0</v>
      </c>
      <c r="I93" s="19"/>
      <c r="J93" s="20">
        <v>60</v>
      </c>
      <c r="K93" s="19">
        <v>44227</v>
      </c>
      <c r="L93" s="13">
        <v>20392</v>
      </c>
      <c r="M93" s="21">
        <v>81568</v>
      </c>
      <c r="N93" s="15" t="s">
        <v>40</v>
      </c>
      <c r="O93" s="15" t="s">
        <v>394</v>
      </c>
      <c r="P93" s="15"/>
      <c r="Q93" s="24"/>
      <c r="R93" s="24"/>
      <c r="S93" s="24"/>
      <c r="T93" s="24"/>
      <c r="U93" s="24"/>
      <c r="V93" s="24"/>
      <c r="W93" s="24"/>
      <c r="X93" s="24"/>
    </row>
    <row r="94" spans="1:24" ht="40.049999999999997" customHeight="1" x14ac:dyDescent="0.25">
      <c r="A94" s="15" t="s">
        <v>131</v>
      </c>
      <c r="B94" s="56" t="s">
        <v>395</v>
      </c>
      <c r="C94" s="57" t="s">
        <v>396</v>
      </c>
      <c r="D94" s="15" t="s">
        <v>378</v>
      </c>
      <c r="E94" s="15" t="s">
        <v>70</v>
      </c>
      <c r="F94" s="19">
        <v>43831</v>
      </c>
      <c r="G94" s="20">
        <v>12</v>
      </c>
      <c r="H94" s="20">
        <v>0</v>
      </c>
      <c r="I94" s="19"/>
      <c r="J94" s="20">
        <v>12</v>
      </c>
      <c r="K94" s="19">
        <v>44196</v>
      </c>
      <c r="L94" s="13">
        <v>434000</v>
      </c>
      <c r="M94" s="21">
        <v>434000</v>
      </c>
      <c r="N94" s="15" t="s">
        <v>397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40.049999999999997" hidden="1" customHeight="1" x14ac:dyDescent="0.25">
      <c r="A95" s="24" t="s">
        <v>398</v>
      </c>
      <c r="B95" s="58" t="s">
        <v>399</v>
      </c>
      <c r="C95" s="18"/>
      <c r="D95" s="18"/>
      <c r="E95" s="15" t="s">
        <v>17</v>
      </c>
      <c r="F95" s="28"/>
      <c r="G95" s="30"/>
      <c r="H95" s="30"/>
      <c r="I95" s="28"/>
      <c r="J95" s="30"/>
      <c r="K95" s="28"/>
      <c r="M95" s="33"/>
      <c r="N95" s="18"/>
      <c r="O95" s="15"/>
      <c r="P95" s="24"/>
      <c r="Q95" s="24"/>
      <c r="R95" s="24"/>
      <c r="S95" s="24"/>
      <c r="T95" s="24"/>
      <c r="U95" s="24"/>
      <c r="V95" s="24"/>
      <c r="W95" s="24"/>
      <c r="X95" s="24"/>
    </row>
    <row r="96" spans="1:24" ht="40.049999999999997" hidden="1" customHeight="1" x14ac:dyDescent="0.25">
      <c r="A96" s="24" t="s">
        <v>400</v>
      </c>
      <c r="B96" s="18" t="s">
        <v>401</v>
      </c>
      <c r="C96" s="18"/>
      <c r="E96" s="9" t="s">
        <v>402</v>
      </c>
      <c r="F96" s="39"/>
      <c r="H96" s="12"/>
      <c r="I96" s="39"/>
      <c r="J96" s="12"/>
      <c r="K96" s="39"/>
      <c r="N96" s="24"/>
    </row>
    <row r="97" spans="1:24" ht="40.049999999999997" hidden="1" customHeight="1" x14ac:dyDescent="0.25">
      <c r="A97" s="15" t="s">
        <v>403</v>
      </c>
      <c r="B97" s="15" t="s">
        <v>404</v>
      </c>
      <c r="C97" s="15"/>
      <c r="D97" s="15"/>
      <c r="E97" s="15" t="s">
        <v>345</v>
      </c>
      <c r="F97" s="19"/>
      <c r="G97" s="20"/>
      <c r="H97" s="20"/>
      <c r="I97" s="19"/>
      <c r="J97" s="20"/>
      <c r="K97" s="19"/>
      <c r="M97" s="21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40.049999999999997" customHeight="1" x14ac:dyDescent="0.25">
      <c r="A98" s="24" t="s">
        <v>405</v>
      </c>
      <c r="B98" s="18" t="s">
        <v>406</v>
      </c>
      <c r="C98" s="15" t="s">
        <v>407</v>
      </c>
      <c r="D98" s="16" t="s">
        <v>408</v>
      </c>
      <c r="E98" s="15" t="s">
        <v>26</v>
      </c>
      <c r="F98" s="25">
        <v>43922</v>
      </c>
      <c r="G98" s="26">
        <v>60</v>
      </c>
      <c r="H98" s="26">
        <v>24</v>
      </c>
      <c r="I98" s="25"/>
      <c r="J98" s="26">
        <v>84</v>
      </c>
      <c r="K98" s="25">
        <v>46477</v>
      </c>
      <c r="M98" s="27">
        <v>800000</v>
      </c>
      <c r="N98" s="24" t="s">
        <v>409</v>
      </c>
      <c r="O98" s="38" t="s">
        <v>39</v>
      </c>
    </row>
    <row r="99" spans="1:24" ht="40.049999999999997" customHeight="1" x14ac:dyDescent="0.25">
      <c r="A99" s="24" t="s">
        <v>131</v>
      </c>
      <c r="B99" s="18" t="s">
        <v>406</v>
      </c>
      <c r="C99" s="16" t="s">
        <v>410</v>
      </c>
      <c r="D99" s="16" t="s">
        <v>411</v>
      </c>
      <c r="E99" s="16" t="s">
        <v>39</v>
      </c>
      <c r="F99" s="25">
        <v>37936</v>
      </c>
      <c r="G99" s="26">
        <v>120</v>
      </c>
      <c r="H99" s="26">
        <v>76</v>
      </c>
      <c r="I99" s="25"/>
      <c r="J99" s="26">
        <v>196</v>
      </c>
      <c r="K99" s="37">
        <v>43921</v>
      </c>
      <c r="N99" s="24" t="s">
        <v>412</v>
      </c>
      <c r="O99" s="38" t="s">
        <v>39</v>
      </c>
    </row>
    <row r="100" spans="1:24" ht="40.049999999999997" hidden="1" customHeight="1" x14ac:dyDescent="0.25">
      <c r="A100" s="8" t="s">
        <v>413</v>
      </c>
      <c r="B100" s="10" t="s">
        <v>414</v>
      </c>
      <c r="C100" s="10" t="s">
        <v>414</v>
      </c>
      <c r="E100" s="9" t="s">
        <v>29</v>
      </c>
    </row>
    <row r="101" spans="1:24" ht="40.049999999999997" customHeight="1" x14ac:dyDescent="0.25">
      <c r="A101" s="16" t="s">
        <v>415</v>
      </c>
      <c r="B101" s="10" t="s">
        <v>414</v>
      </c>
      <c r="C101" s="15" t="s">
        <v>416</v>
      </c>
      <c r="D101" s="16" t="s">
        <v>417</v>
      </c>
      <c r="E101" s="16" t="s">
        <v>93</v>
      </c>
      <c r="F101" s="25">
        <v>42583</v>
      </c>
      <c r="G101" s="26"/>
      <c r="H101" s="26"/>
      <c r="I101" s="25"/>
      <c r="J101" s="26"/>
      <c r="K101" s="25">
        <v>45138</v>
      </c>
      <c r="L101" s="13">
        <v>80000</v>
      </c>
      <c r="M101" s="27">
        <v>560000</v>
      </c>
      <c r="N101" s="16" t="s">
        <v>418</v>
      </c>
      <c r="O101" s="15" t="s">
        <v>204</v>
      </c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ht="40.049999999999997" customHeight="1" x14ac:dyDescent="0.25">
      <c r="A102" s="16" t="s">
        <v>419</v>
      </c>
      <c r="B102" s="16" t="s">
        <v>420</v>
      </c>
      <c r="C102" s="15" t="s">
        <v>421</v>
      </c>
      <c r="D102" s="15" t="s">
        <v>422</v>
      </c>
      <c r="E102" s="15" t="s">
        <v>18</v>
      </c>
      <c r="F102" s="19">
        <v>42917</v>
      </c>
      <c r="G102" s="11"/>
      <c r="I102" s="19"/>
      <c r="K102" s="19">
        <v>44377</v>
      </c>
      <c r="L102" s="13" t="s">
        <v>423</v>
      </c>
      <c r="M102" s="21" t="s">
        <v>424</v>
      </c>
      <c r="N102" s="15" t="s">
        <v>32</v>
      </c>
      <c r="O102" s="15" t="s">
        <v>425</v>
      </c>
    </row>
    <row r="103" spans="1:24" ht="40.049999999999997" hidden="1" customHeight="1" x14ac:dyDescent="0.25">
      <c r="A103" s="16" t="s">
        <v>76</v>
      </c>
      <c r="B103" s="59" t="s">
        <v>426</v>
      </c>
      <c r="C103" s="59" t="s">
        <v>426</v>
      </c>
      <c r="D103" s="31" t="s">
        <v>427</v>
      </c>
      <c r="E103" s="18" t="s">
        <v>199</v>
      </c>
      <c r="F103" s="25">
        <v>42942</v>
      </c>
      <c r="G103" s="16"/>
      <c r="H103" s="16"/>
      <c r="I103" s="25"/>
      <c r="J103" s="16"/>
      <c r="K103" s="16"/>
      <c r="L103" s="13">
        <v>24974</v>
      </c>
      <c r="M103" s="27">
        <v>100000</v>
      </c>
      <c r="N103" s="16" t="s">
        <v>428</v>
      </c>
      <c r="O103" s="60" t="s">
        <v>257</v>
      </c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1:24" ht="40.049999999999997" hidden="1" customHeight="1" x14ac:dyDescent="0.25">
      <c r="A104" s="24" t="s">
        <v>429</v>
      </c>
      <c r="B104" s="18" t="s">
        <v>430</v>
      </c>
      <c r="C104" s="16"/>
      <c r="D104" s="16"/>
      <c r="E104" s="18" t="s">
        <v>312</v>
      </c>
      <c r="F104" s="25"/>
      <c r="G104" s="26"/>
      <c r="H104" s="26"/>
      <c r="I104" s="25"/>
      <c r="J104" s="26"/>
      <c r="K104" s="25"/>
      <c r="M104" s="27"/>
      <c r="N104" s="24"/>
      <c r="O104" s="38"/>
    </row>
    <row r="105" spans="1:24" ht="40.049999999999997" customHeight="1" x14ac:dyDescent="0.25">
      <c r="A105" s="16" t="s">
        <v>431</v>
      </c>
      <c r="B105" s="16" t="s">
        <v>432</v>
      </c>
      <c r="C105" s="15" t="s">
        <v>433</v>
      </c>
      <c r="D105" s="16" t="s">
        <v>434</v>
      </c>
      <c r="E105" s="15" t="s">
        <v>26</v>
      </c>
      <c r="F105" s="19">
        <v>43009</v>
      </c>
      <c r="G105" s="20"/>
      <c r="H105" s="20"/>
      <c r="I105" s="19"/>
      <c r="J105" s="20"/>
      <c r="K105" s="19">
        <v>44834</v>
      </c>
      <c r="L105" s="13">
        <v>584380</v>
      </c>
      <c r="M105" s="21">
        <v>2921900</v>
      </c>
      <c r="N105" s="15" t="s">
        <v>435</v>
      </c>
      <c r="O105" s="15"/>
      <c r="P105" s="24"/>
      <c r="Q105" s="15"/>
      <c r="R105" s="15"/>
      <c r="S105" s="15"/>
      <c r="T105" s="15"/>
      <c r="U105" s="15"/>
      <c r="V105" s="15"/>
      <c r="W105" s="15"/>
      <c r="X105" s="15"/>
    </row>
    <row r="106" spans="1:24" ht="40.049999999999997" hidden="1" customHeight="1" x14ac:dyDescent="0.25">
      <c r="A106" s="16" t="s">
        <v>76</v>
      </c>
      <c r="B106" s="16" t="s">
        <v>436</v>
      </c>
      <c r="C106" s="15" t="s">
        <v>437</v>
      </c>
      <c r="D106" s="31" t="s">
        <v>438</v>
      </c>
      <c r="E106" s="59" t="s">
        <v>199</v>
      </c>
      <c r="G106" s="9"/>
      <c r="H106" s="9"/>
      <c r="J106" s="9"/>
      <c r="K106" s="9"/>
      <c r="L106" s="13">
        <v>40691</v>
      </c>
      <c r="M106" s="27">
        <v>162764</v>
      </c>
      <c r="N106" s="16" t="s">
        <v>428</v>
      </c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ht="40.049999999999997" hidden="1" customHeight="1" x14ac:dyDescent="0.25">
      <c r="A107" s="16" t="s">
        <v>76</v>
      </c>
      <c r="B107" s="16" t="s">
        <v>436</v>
      </c>
      <c r="C107" s="31" t="s">
        <v>439</v>
      </c>
      <c r="D107" s="31" t="s">
        <v>440</v>
      </c>
      <c r="E107" s="18" t="s">
        <v>199</v>
      </c>
      <c r="G107" s="11"/>
      <c r="K107" s="9"/>
      <c r="M107" s="27">
        <v>32728</v>
      </c>
      <c r="N107" s="16" t="s">
        <v>428</v>
      </c>
    </row>
    <row r="108" spans="1:24" ht="40.049999999999997" hidden="1" customHeight="1" x14ac:dyDescent="0.25">
      <c r="A108" s="16" t="s">
        <v>76</v>
      </c>
      <c r="B108" s="16" t="s">
        <v>441</v>
      </c>
      <c r="C108" s="16" t="s">
        <v>442</v>
      </c>
      <c r="D108" s="31" t="s">
        <v>443</v>
      </c>
      <c r="E108" s="18" t="s">
        <v>199</v>
      </c>
      <c r="G108" s="9"/>
      <c r="H108" s="9"/>
      <c r="J108" s="9"/>
      <c r="K108" s="9"/>
      <c r="L108" s="13">
        <v>13961</v>
      </c>
      <c r="M108" s="27">
        <v>55844</v>
      </c>
      <c r="N108" s="16" t="s">
        <v>428</v>
      </c>
    </row>
    <row r="109" spans="1:24" ht="40.049999999999997" hidden="1" customHeight="1" x14ac:dyDescent="0.25">
      <c r="A109" s="31" t="s">
        <v>444</v>
      </c>
      <c r="B109" s="18" t="s">
        <v>445</v>
      </c>
      <c r="C109" s="18"/>
      <c r="D109" s="45"/>
      <c r="E109" s="18" t="s">
        <v>402</v>
      </c>
      <c r="F109" s="41"/>
      <c r="G109" s="30"/>
      <c r="H109" s="30"/>
      <c r="I109" s="41"/>
      <c r="J109" s="30"/>
      <c r="K109" s="28"/>
      <c r="M109" s="33"/>
      <c r="N109" s="24"/>
      <c r="O109" s="46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40.049999999999997" customHeight="1" x14ac:dyDescent="0.25">
      <c r="A110" s="15" t="s">
        <v>446</v>
      </c>
      <c r="B110" s="15" t="s">
        <v>447</v>
      </c>
      <c r="C110" s="15" t="s">
        <v>448</v>
      </c>
      <c r="D110" s="15" t="s">
        <v>449</v>
      </c>
      <c r="E110" s="15" t="s">
        <v>70</v>
      </c>
      <c r="F110" s="19">
        <v>43378</v>
      </c>
      <c r="G110" s="20">
        <v>84</v>
      </c>
      <c r="H110" s="20">
        <v>0</v>
      </c>
      <c r="I110" s="19"/>
      <c r="J110" s="20">
        <v>84</v>
      </c>
      <c r="K110" s="19">
        <v>46300</v>
      </c>
      <c r="L110" s="13">
        <v>32226</v>
      </c>
      <c r="M110" s="21">
        <v>257808</v>
      </c>
      <c r="N110" s="15" t="s">
        <v>450</v>
      </c>
      <c r="O110" s="15" t="s">
        <v>451</v>
      </c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40.049999999999997" customHeight="1" x14ac:dyDescent="0.25">
      <c r="A111" s="15" t="s">
        <v>452</v>
      </c>
      <c r="B111" s="15" t="s">
        <v>453</v>
      </c>
      <c r="C111" s="15" t="s">
        <v>454</v>
      </c>
      <c r="D111" s="15" t="s">
        <v>455</v>
      </c>
      <c r="E111" s="15" t="s">
        <v>58</v>
      </c>
      <c r="F111" s="19">
        <v>41905</v>
      </c>
      <c r="G111" s="11"/>
      <c r="I111" s="19"/>
      <c r="K111" s="19">
        <v>43730</v>
      </c>
      <c r="L111" s="13">
        <v>3450</v>
      </c>
      <c r="M111" s="21">
        <v>17250</v>
      </c>
      <c r="N111" s="15" t="s">
        <v>40</v>
      </c>
      <c r="O111" s="15" t="s">
        <v>456</v>
      </c>
    </row>
    <row r="112" spans="1:24" ht="40.049999999999997" customHeight="1" x14ac:dyDescent="0.25">
      <c r="A112" s="15" t="s">
        <v>452</v>
      </c>
      <c r="B112" s="15" t="s">
        <v>453</v>
      </c>
      <c r="C112" s="15" t="s">
        <v>457</v>
      </c>
      <c r="D112" s="15" t="s">
        <v>458</v>
      </c>
      <c r="E112" s="15"/>
      <c r="F112" s="19">
        <v>43731</v>
      </c>
      <c r="G112" s="20">
        <v>39</v>
      </c>
      <c r="H112" s="20">
        <v>0</v>
      </c>
      <c r="I112" s="19"/>
      <c r="J112" s="20">
        <v>39</v>
      </c>
      <c r="K112" s="19">
        <v>44926</v>
      </c>
      <c r="L112" s="13">
        <v>5000</v>
      </c>
      <c r="M112" s="21">
        <v>17250</v>
      </c>
      <c r="N112" s="15" t="s">
        <v>74</v>
      </c>
      <c r="O112" s="15" t="s">
        <v>456</v>
      </c>
      <c r="P112" s="15"/>
      <c r="Q112" s="24"/>
      <c r="R112" s="24"/>
      <c r="S112" s="24"/>
      <c r="T112" s="24"/>
      <c r="U112" s="24"/>
      <c r="V112" s="24"/>
      <c r="W112" s="24"/>
      <c r="X112" s="24"/>
    </row>
    <row r="113" spans="1:24" ht="40.049999999999997" customHeight="1" x14ac:dyDescent="0.25">
      <c r="A113" s="15" t="s">
        <v>459</v>
      </c>
      <c r="B113" s="15" t="s">
        <v>460</v>
      </c>
      <c r="C113" s="15" t="s">
        <v>461</v>
      </c>
      <c r="D113" s="15" t="s">
        <v>462</v>
      </c>
      <c r="E113" s="15" t="s">
        <v>26</v>
      </c>
      <c r="F113" s="19">
        <v>43101</v>
      </c>
      <c r="G113" s="20"/>
      <c r="H113" s="20"/>
      <c r="I113" s="19"/>
      <c r="J113" s="20"/>
      <c r="K113" s="19">
        <v>45291</v>
      </c>
      <c r="L113" s="13">
        <v>8000</v>
      </c>
      <c r="M113" s="21">
        <v>40000</v>
      </c>
      <c r="N113" s="15" t="s">
        <v>40</v>
      </c>
      <c r="O113" s="15" t="s">
        <v>463</v>
      </c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40.049999999999997" customHeight="1" x14ac:dyDescent="0.25">
      <c r="A114" s="15" t="s">
        <v>24</v>
      </c>
      <c r="B114" s="15" t="s">
        <v>464</v>
      </c>
      <c r="C114" s="15" t="s">
        <v>465</v>
      </c>
      <c r="D114" s="15" t="s">
        <v>28</v>
      </c>
      <c r="E114" s="15" t="s">
        <v>26</v>
      </c>
      <c r="F114" s="19">
        <v>43248</v>
      </c>
      <c r="G114" s="20"/>
      <c r="H114" s="20"/>
      <c r="I114" s="19"/>
      <c r="J114" s="20"/>
      <c r="K114" s="19">
        <v>44708</v>
      </c>
      <c r="L114" s="13" t="s">
        <v>466</v>
      </c>
      <c r="M114" s="21" t="s">
        <v>467</v>
      </c>
      <c r="N114" s="15" t="s">
        <v>468</v>
      </c>
      <c r="O114" s="15" t="s">
        <v>33</v>
      </c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40.049999999999997" hidden="1" customHeight="1" x14ac:dyDescent="0.25">
      <c r="A115" s="18" t="s">
        <v>469</v>
      </c>
      <c r="B115" s="34" t="s">
        <v>470</v>
      </c>
      <c r="C115" s="34" t="s">
        <v>471</v>
      </c>
      <c r="E115" s="9" t="s">
        <v>55</v>
      </c>
    </row>
    <row r="116" spans="1:24" ht="40.049999999999997" hidden="1" customHeight="1" x14ac:dyDescent="0.25">
      <c r="A116" s="18" t="s">
        <v>472</v>
      </c>
      <c r="B116" s="34" t="s">
        <v>473</v>
      </c>
      <c r="C116" s="34" t="s">
        <v>474</v>
      </c>
      <c r="E116" s="9" t="s">
        <v>55</v>
      </c>
    </row>
    <row r="117" spans="1:24" ht="40.049999999999997" customHeight="1" x14ac:dyDescent="0.25">
      <c r="A117" s="16" t="s">
        <v>475</v>
      </c>
      <c r="B117" s="15" t="s">
        <v>476</v>
      </c>
      <c r="C117" s="15" t="s">
        <v>477</v>
      </c>
      <c r="D117" s="15" t="s">
        <v>478</v>
      </c>
      <c r="E117" s="15" t="s">
        <v>70</v>
      </c>
      <c r="F117" s="19">
        <v>43192</v>
      </c>
      <c r="G117" s="20">
        <v>36</v>
      </c>
      <c r="H117" s="20">
        <v>24</v>
      </c>
      <c r="I117" s="19"/>
      <c r="J117" s="20">
        <v>60</v>
      </c>
      <c r="K117" s="19">
        <v>45017</v>
      </c>
      <c r="L117" s="13" t="s">
        <v>479</v>
      </c>
      <c r="M117" s="21" t="s">
        <v>480</v>
      </c>
      <c r="N117" s="15" t="s">
        <v>481</v>
      </c>
      <c r="O117" s="15" t="s">
        <v>482</v>
      </c>
      <c r="P117" s="15"/>
      <c r="Q117" s="24"/>
      <c r="R117" s="24"/>
      <c r="S117" s="24"/>
      <c r="T117" s="24"/>
      <c r="U117" s="24"/>
      <c r="V117" s="24"/>
      <c r="W117" s="24"/>
      <c r="X117" s="24"/>
    </row>
    <row r="118" spans="1:24" ht="40.049999999999997" hidden="1" customHeight="1" x14ac:dyDescent="0.25">
      <c r="A118" s="18" t="s">
        <v>483</v>
      </c>
      <c r="B118" s="18" t="s">
        <v>484</v>
      </c>
      <c r="C118" s="34"/>
      <c r="E118" s="9" t="s">
        <v>187</v>
      </c>
    </row>
    <row r="119" spans="1:24" ht="40.049999999999997" customHeight="1" x14ac:dyDescent="0.25">
      <c r="A119" s="24" t="s">
        <v>485</v>
      </c>
      <c r="B119" s="18" t="s">
        <v>486</v>
      </c>
      <c r="C119" s="18" t="s">
        <v>487</v>
      </c>
      <c r="D119" s="23" t="s">
        <v>488</v>
      </c>
      <c r="E119" s="23" t="s">
        <v>199</v>
      </c>
      <c r="F119" s="28">
        <v>43090</v>
      </c>
      <c r="G119" s="30"/>
      <c r="H119" s="30"/>
      <c r="I119" s="28"/>
      <c r="J119" s="30"/>
      <c r="K119" s="28">
        <v>44915</v>
      </c>
      <c r="L119" s="13">
        <v>48060</v>
      </c>
      <c r="M119" s="33">
        <v>240300</v>
      </c>
      <c r="N119" s="24" t="s">
        <v>489</v>
      </c>
      <c r="O119" s="8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1:24" ht="40.049999999999997" customHeight="1" x14ac:dyDescent="0.25">
      <c r="A120" s="24" t="s">
        <v>490</v>
      </c>
      <c r="B120" s="18" t="s">
        <v>491</v>
      </c>
      <c r="C120" s="18" t="s">
        <v>492</v>
      </c>
      <c r="D120" s="18" t="s">
        <v>493</v>
      </c>
      <c r="E120" s="15" t="s">
        <v>199</v>
      </c>
      <c r="F120" s="28">
        <v>43313</v>
      </c>
      <c r="G120" s="30"/>
      <c r="H120" s="30"/>
      <c r="I120" s="28"/>
      <c r="J120" s="30"/>
      <c r="K120" s="28">
        <v>44408</v>
      </c>
      <c r="M120" s="33">
        <v>257170</v>
      </c>
      <c r="N120" s="18" t="s">
        <v>494</v>
      </c>
      <c r="O120" s="15" t="s">
        <v>204</v>
      </c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4" ht="40.049999999999997" hidden="1" customHeight="1" x14ac:dyDescent="0.25">
      <c r="A121" s="24" t="s">
        <v>495</v>
      </c>
      <c r="B121" s="18" t="s">
        <v>491</v>
      </c>
      <c r="C121" s="18" t="s">
        <v>491</v>
      </c>
      <c r="D121" s="18" t="s">
        <v>493</v>
      </c>
      <c r="E121" s="18" t="s">
        <v>199</v>
      </c>
      <c r="F121" s="8"/>
      <c r="G121" s="11"/>
      <c r="I121" s="8"/>
      <c r="K121" s="41"/>
      <c r="L121" s="13">
        <v>64260</v>
      </c>
      <c r="M121" s="33">
        <v>136000</v>
      </c>
      <c r="N121" s="18" t="s">
        <v>40</v>
      </c>
      <c r="O121" s="60" t="s">
        <v>257</v>
      </c>
    </row>
    <row r="122" spans="1:24" ht="40.049999999999997" hidden="1" customHeight="1" x14ac:dyDescent="0.25">
      <c r="A122" s="15" t="s">
        <v>131</v>
      </c>
      <c r="B122" s="15" t="s">
        <v>496</v>
      </c>
      <c r="C122" s="15" t="s">
        <v>497</v>
      </c>
      <c r="D122" s="15" t="s">
        <v>498</v>
      </c>
      <c r="E122" s="15" t="s">
        <v>22</v>
      </c>
      <c r="F122" s="19">
        <v>43009</v>
      </c>
      <c r="G122" s="11"/>
      <c r="I122" s="19"/>
      <c r="K122" s="19">
        <v>43373</v>
      </c>
      <c r="L122" s="13" t="s">
        <v>499</v>
      </c>
      <c r="M122" s="21">
        <v>20500</v>
      </c>
      <c r="N122" s="15" t="s">
        <v>500</v>
      </c>
      <c r="O122" s="15" t="s">
        <v>184</v>
      </c>
    </row>
    <row r="123" spans="1:24" ht="40.049999999999997" hidden="1" customHeight="1" x14ac:dyDescent="0.25">
      <c r="A123" s="16" t="s">
        <v>76</v>
      </c>
      <c r="B123" s="16" t="s">
        <v>501</v>
      </c>
      <c r="C123" s="16" t="s">
        <v>502</v>
      </c>
      <c r="D123" s="16" t="s">
        <v>503</v>
      </c>
      <c r="E123" s="18" t="s">
        <v>199</v>
      </c>
      <c r="F123" s="44"/>
      <c r="G123" s="16"/>
      <c r="H123" s="16"/>
      <c r="I123" s="44"/>
      <c r="J123" s="16"/>
      <c r="K123" s="16"/>
      <c r="L123" s="13">
        <v>14082</v>
      </c>
      <c r="M123" s="27">
        <v>56112</v>
      </c>
      <c r="N123" s="18" t="s">
        <v>504</v>
      </c>
    </row>
    <row r="124" spans="1:24" ht="40.049999999999997" customHeight="1" x14ac:dyDescent="0.25">
      <c r="A124" s="16" t="s">
        <v>76</v>
      </c>
      <c r="B124" s="18" t="s">
        <v>505</v>
      </c>
      <c r="C124" s="18" t="s">
        <v>506</v>
      </c>
      <c r="D124" s="16" t="s">
        <v>507</v>
      </c>
      <c r="E124" s="15" t="s">
        <v>58</v>
      </c>
      <c r="F124" s="28">
        <v>43183</v>
      </c>
      <c r="G124" s="30">
        <v>24</v>
      </c>
      <c r="H124" s="30">
        <v>0</v>
      </c>
      <c r="I124" s="28"/>
      <c r="J124" s="30">
        <v>24</v>
      </c>
      <c r="K124" s="28">
        <v>43913</v>
      </c>
      <c r="L124" s="13">
        <v>68000</v>
      </c>
      <c r="M124" s="33">
        <v>121300</v>
      </c>
      <c r="N124" s="23" t="s">
        <v>176</v>
      </c>
      <c r="O124" s="18"/>
      <c r="P124" s="8"/>
      <c r="Q124" s="15"/>
      <c r="R124" s="15"/>
      <c r="S124" s="15"/>
      <c r="T124" s="15"/>
      <c r="U124" s="15"/>
      <c r="V124" s="15"/>
      <c r="W124" s="15"/>
      <c r="X124" s="15"/>
    </row>
    <row r="125" spans="1:24" ht="40.049999999999997" hidden="1" customHeight="1" x14ac:dyDescent="0.25">
      <c r="B125" s="23" t="s">
        <v>508</v>
      </c>
      <c r="C125" s="23" t="s">
        <v>509</v>
      </c>
      <c r="D125" s="9" t="s">
        <v>65</v>
      </c>
      <c r="E125" s="9" t="s">
        <v>70</v>
      </c>
      <c r="G125" s="12">
        <v>6</v>
      </c>
      <c r="H125" s="11">
        <v>0</v>
      </c>
      <c r="I125" s="11">
        <v>0</v>
      </c>
      <c r="J125" s="12">
        <f>G125+H125</f>
        <v>6</v>
      </c>
      <c r="L125" s="13">
        <v>140000</v>
      </c>
      <c r="M125" s="14">
        <v>140000</v>
      </c>
      <c r="N125" s="9" t="s">
        <v>308</v>
      </c>
      <c r="O125" s="9" t="s">
        <v>510</v>
      </c>
    </row>
    <row r="126" spans="1:24" ht="40.049999999999997" hidden="1" customHeight="1" x14ac:dyDescent="0.3">
      <c r="A126" s="8" t="s">
        <v>511</v>
      </c>
      <c r="B126" s="61" t="s">
        <v>512</v>
      </c>
      <c r="E126" s="9" t="s">
        <v>18</v>
      </c>
    </row>
    <row r="127" spans="1:24" ht="40.049999999999997" hidden="1" customHeight="1" x14ac:dyDescent="0.25">
      <c r="A127" s="15" t="s">
        <v>513</v>
      </c>
      <c r="B127" s="15" t="s">
        <v>514</v>
      </c>
      <c r="C127" s="15" t="s">
        <v>515</v>
      </c>
      <c r="D127" s="15" t="s">
        <v>516</v>
      </c>
      <c r="E127" s="15" t="s">
        <v>199</v>
      </c>
      <c r="F127" s="19">
        <v>42917</v>
      </c>
      <c r="G127" s="11"/>
      <c r="I127" s="19"/>
      <c r="K127" s="28">
        <v>42461</v>
      </c>
      <c r="L127" s="13" t="s">
        <v>517</v>
      </c>
      <c r="M127" s="21" t="s">
        <v>518</v>
      </c>
      <c r="N127" s="15" t="s">
        <v>519</v>
      </c>
      <c r="O127" s="15" t="s">
        <v>520</v>
      </c>
    </row>
    <row r="128" spans="1:24" ht="40.049999999999997" customHeight="1" x14ac:dyDescent="0.25">
      <c r="A128" s="15" t="s">
        <v>513</v>
      </c>
      <c r="B128" s="15" t="s">
        <v>514</v>
      </c>
      <c r="C128" s="15" t="s">
        <v>521</v>
      </c>
      <c r="D128" s="15" t="s">
        <v>516</v>
      </c>
      <c r="E128" s="15" t="s">
        <v>199</v>
      </c>
      <c r="F128" s="19">
        <v>42979</v>
      </c>
      <c r="G128" s="11"/>
      <c r="I128" s="19"/>
      <c r="K128" s="19">
        <v>44074</v>
      </c>
      <c r="M128" s="21">
        <v>517000</v>
      </c>
      <c r="N128" s="15" t="s">
        <v>522</v>
      </c>
      <c r="O128" s="15"/>
    </row>
    <row r="129" spans="1:24" ht="40.049999999999997" customHeight="1" x14ac:dyDescent="0.25">
      <c r="A129" s="15" t="s">
        <v>513</v>
      </c>
      <c r="B129" s="15" t="s">
        <v>514</v>
      </c>
      <c r="C129" s="15" t="s">
        <v>515</v>
      </c>
      <c r="D129" s="15" t="s">
        <v>516</v>
      </c>
      <c r="E129" s="15" t="s">
        <v>199</v>
      </c>
      <c r="F129" s="19">
        <v>42917</v>
      </c>
      <c r="G129" s="20"/>
      <c r="H129" s="20"/>
      <c r="I129" s="19"/>
      <c r="J129" s="20"/>
      <c r="K129" s="19">
        <v>44134</v>
      </c>
      <c r="L129" s="13">
        <v>123675</v>
      </c>
      <c r="M129" s="21">
        <v>371025</v>
      </c>
      <c r="N129" s="15" t="s">
        <v>519</v>
      </c>
      <c r="O129" s="15" t="s">
        <v>520</v>
      </c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40.049999999999997" customHeight="1" x14ac:dyDescent="0.25">
      <c r="A130" s="15" t="s">
        <v>131</v>
      </c>
      <c r="B130" s="62" t="s">
        <v>523</v>
      </c>
      <c r="C130" s="16" t="s">
        <v>524</v>
      </c>
      <c r="D130" s="16" t="s">
        <v>525</v>
      </c>
      <c r="E130" s="16" t="s">
        <v>58</v>
      </c>
      <c r="F130" s="25">
        <v>43710</v>
      </c>
      <c r="G130" s="26">
        <v>9</v>
      </c>
      <c r="H130" s="26">
        <v>0</v>
      </c>
      <c r="I130" s="25"/>
      <c r="J130" s="26">
        <v>9</v>
      </c>
      <c r="K130" s="37">
        <v>43976</v>
      </c>
      <c r="L130" s="13">
        <v>1050000</v>
      </c>
      <c r="M130" s="27">
        <v>1050000</v>
      </c>
      <c r="N130" s="16" t="s">
        <v>526</v>
      </c>
      <c r="O130" s="16"/>
      <c r="P130" s="16"/>
    </row>
    <row r="131" spans="1:24" ht="40.049999999999997" hidden="1" customHeight="1" x14ac:dyDescent="0.25">
      <c r="A131" s="18" t="s">
        <v>527</v>
      </c>
      <c r="B131" s="18" t="s">
        <v>528</v>
      </c>
      <c r="C131" s="34"/>
      <c r="E131" s="9" t="s">
        <v>55</v>
      </c>
    </row>
    <row r="132" spans="1:24" ht="40.049999999999997" hidden="1" customHeight="1" x14ac:dyDescent="0.25">
      <c r="A132" s="15" t="s">
        <v>529</v>
      </c>
      <c r="B132" s="15" t="s">
        <v>530</v>
      </c>
      <c r="C132" s="15"/>
      <c r="D132" s="15"/>
      <c r="E132" s="15" t="s">
        <v>104</v>
      </c>
      <c r="F132" s="19"/>
      <c r="G132" s="20"/>
      <c r="H132" s="20"/>
      <c r="I132" s="19"/>
      <c r="J132" s="20"/>
      <c r="K132" s="19"/>
      <c r="M132" s="21"/>
      <c r="N132" s="15"/>
      <c r="O132" s="15"/>
      <c r="P132" s="24"/>
      <c r="Q132" s="15"/>
      <c r="R132" s="15"/>
      <c r="S132" s="15"/>
      <c r="T132" s="15"/>
      <c r="U132" s="15"/>
      <c r="V132" s="15"/>
      <c r="W132" s="15"/>
      <c r="X132" s="15"/>
    </row>
    <row r="133" spans="1:24" ht="40.049999999999997" hidden="1" customHeight="1" x14ac:dyDescent="0.25">
      <c r="A133" s="15" t="s">
        <v>531</v>
      </c>
      <c r="B133" s="15" t="s">
        <v>532</v>
      </c>
      <c r="C133" s="15" t="s">
        <v>533</v>
      </c>
      <c r="D133" s="15" t="s">
        <v>534</v>
      </c>
      <c r="E133" s="15" t="s">
        <v>29</v>
      </c>
      <c r="F133" s="19">
        <v>42522</v>
      </c>
      <c r="G133" s="20"/>
      <c r="H133" s="20"/>
      <c r="I133" s="19"/>
      <c r="J133" s="20"/>
      <c r="K133" s="19">
        <v>43251</v>
      </c>
      <c r="L133" s="13" t="s">
        <v>535</v>
      </c>
      <c r="M133" s="21" t="s">
        <v>536</v>
      </c>
      <c r="N133" s="15" t="s">
        <v>500</v>
      </c>
      <c r="O133" s="15" t="s">
        <v>537</v>
      </c>
      <c r="P133" s="8"/>
      <c r="Q133" s="15"/>
      <c r="R133" s="15"/>
      <c r="S133" s="15"/>
      <c r="T133" s="15"/>
      <c r="U133" s="15"/>
      <c r="V133" s="15"/>
      <c r="W133" s="15"/>
      <c r="X133" s="15"/>
    </row>
    <row r="134" spans="1:24" ht="40.049999999999997" customHeight="1" x14ac:dyDescent="0.25">
      <c r="A134" s="24" t="s">
        <v>538</v>
      </c>
      <c r="B134" s="18" t="s">
        <v>539</v>
      </c>
      <c r="C134" s="16" t="s">
        <v>539</v>
      </c>
      <c r="D134" s="16" t="s">
        <v>540</v>
      </c>
      <c r="E134" s="18" t="s">
        <v>58</v>
      </c>
      <c r="F134" s="25">
        <v>43486</v>
      </c>
      <c r="G134" s="26"/>
      <c r="H134" s="26"/>
      <c r="I134" s="25"/>
      <c r="J134" s="26"/>
      <c r="K134" s="25">
        <v>45291</v>
      </c>
      <c r="L134" s="13">
        <v>2000</v>
      </c>
      <c r="M134" s="27">
        <v>8000</v>
      </c>
      <c r="N134" s="24" t="s">
        <v>541</v>
      </c>
      <c r="O134" s="38" t="s">
        <v>542</v>
      </c>
    </row>
    <row r="135" spans="1:24" ht="40.049999999999997" customHeight="1" x14ac:dyDescent="0.25">
      <c r="A135" s="15" t="s">
        <v>131</v>
      </c>
      <c r="B135" s="15" t="s">
        <v>543</v>
      </c>
      <c r="C135" s="15" t="s">
        <v>544</v>
      </c>
      <c r="D135" s="15" t="s">
        <v>545</v>
      </c>
      <c r="E135" s="15" t="s">
        <v>70</v>
      </c>
      <c r="F135" s="19">
        <v>43800</v>
      </c>
      <c r="G135" s="20">
        <v>4</v>
      </c>
      <c r="H135" s="20">
        <v>0</v>
      </c>
      <c r="I135" s="19"/>
      <c r="J135" s="20">
        <v>4</v>
      </c>
      <c r="K135" s="19">
        <v>43921</v>
      </c>
      <c r="L135" s="13">
        <v>24999</v>
      </c>
      <c r="M135" s="21">
        <v>24999</v>
      </c>
      <c r="N135" s="15" t="s">
        <v>118</v>
      </c>
      <c r="O135" s="15"/>
      <c r="P135" s="15"/>
      <c r="Q135" s="24"/>
      <c r="R135" s="24"/>
      <c r="S135" s="24"/>
      <c r="T135" s="24"/>
      <c r="U135" s="24"/>
      <c r="V135" s="24"/>
      <c r="W135" s="24"/>
      <c r="X135" s="24"/>
    </row>
    <row r="136" spans="1:24" ht="40.049999999999997" hidden="1" customHeight="1" x14ac:dyDescent="0.25">
      <c r="A136" s="8" t="s">
        <v>546</v>
      </c>
      <c r="B136" s="18" t="s">
        <v>547</v>
      </c>
      <c r="C136" s="10"/>
      <c r="E136" s="9" t="s">
        <v>70</v>
      </c>
      <c r="F136" s="39"/>
    </row>
    <row r="137" spans="1:24" ht="40.049999999999997" customHeight="1" x14ac:dyDescent="0.25">
      <c r="A137" s="15" t="s">
        <v>398</v>
      </c>
      <c r="B137" s="15" t="s">
        <v>548</v>
      </c>
      <c r="C137" s="15" t="s">
        <v>549</v>
      </c>
      <c r="D137" s="15" t="s">
        <v>550</v>
      </c>
      <c r="E137" s="18" t="s">
        <v>199</v>
      </c>
      <c r="F137" s="19">
        <v>43009</v>
      </c>
      <c r="G137" s="20"/>
      <c r="H137" s="20"/>
      <c r="I137" s="19"/>
      <c r="J137" s="20"/>
      <c r="K137" s="19">
        <v>43739</v>
      </c>
      <c r="L137" s="13">
        <v>8142</v>
      </c>
      <c r="M137" s="21">
        <v>32568</v>
      </c>
      <c r="N137" s="15" t="s">
        <v>40</v>
      </c>
      <c r="O137" s="15" t="s">
        <v>551</v>
      </c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40.049999999999997" hidden="1" customHeight="1" x14ac:dyDescent="0.25">
      <c r="A138" s="24" t="s">
        <v>552</v>
      </c>
      <c r="B138" s="18" t="s">
        <v>553</v>
      </c>
      <c r="C138" s="18" t="s">
        <v>553</v>
      </c>
      <c r="D138" s="18" t="s">
        <v>554</v>
      </c>
      <c r="E138" s="18" t="s">
        <v>555</v>
      </c>
      <c r="F138" s="41"/>
      <c r="G138" s="30"/>
      <c r="H138" s="30"/>
      <c r="I138" s="41"/>
      <c r="J138" s="30"/>
      <c r="K138" s="28">
        <v>42254</v>
      </c>
      <c r="L138" s="13">
        <v>98527</v>
      </c>
      <c r="M138" s="33">
        <v>128503</v>
      </c>
      <c r="N138" s="24" t="s">
        <v>556</v>
      </c>
      <c r="O138" s="60" t="s">
        <v>257</v>
      </c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40.049999999999997" hidden="1" customHeight="1" x14ac:dyDescent="0.25">
      <c r="A139" s="15" t="s">
        <v>557</v>
      </c>
      <c r="B139" s="15" t="s">
        <v>558</v>
      </c>
      <c r="C139" s="15"/>
      <c r="D139" s="15"/>
      <c r="E139" s="15" t="s">
        <v>104</v>
      </c>
      <c r="F139" s="19"/>
      <c r="G139" s="20"/>
      <c r="H139" s="20"/>
      <c r="I139" s="19"/>
      <c r="J139" s="20"/>
      <c r="K139" s="19"/>
      <c r="M139" s="21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ht="40.049999999999997" customHeight="1" x14ac:dyDescent="0.25">
      <c r="A140" s="16" t="s">
        <v>559</v>
      </c>
      <c r="B140" s="16" t="s">
        <v>560</v>
      </c>
      <c r="C140" s="15" t="s">
        <v>560</v>
      </c>
      <c r="D140" s="16" t="s">
        <v>561</v>
      </c>
      <c r="E140" s="16" t="s">
        <v>39</v>
      </c>
      <c r="F140" s="29">
        <v>41701</v>
      </c>
      <c r="G140" s="32"/>
      <c r="H140" s="32"/>
      <c r="I140" s="29"/>
      <c r="J140" s="32"/>
      <c r="K140" s="29">
        <v>43526</v>
      </c>
      <c r="L140" s="13">
        <v>1200</v>
      </c>
      <c r="M140" s="21">
        <v>6000</v>
      </c>
      <c r="N140" s="15" t="s">
        <v>562</v>
      </c>
      <c r="O140" s="15"/>
      <c r="P140" s="15"/>
      <c r="Q140" s="24"/>
      <c r="R140" s="24"/>
      <c r="S140" s="24"/>
      <c r="T140" s="24"/>
      <c r="U140" s="24"/>
      <c r="V140" s="24"/>
      <c r="W140" s="24"/>
      <c r="X140" s="24"/>
    </row>
    <row r="141" spans="1:24" ht="40.049999999999997" hidden="1" customHeight="1" x14ac:dyDescent="0.25">
      <c r="A141" s="15" t="s">
        <v>563</v>
      </c>
      <c r="B141" s="15" t="s">
        <v>564</v>
      </c>
      <c r="C141" s="15"/>
      <c r="D141" s="15"/>
      <c r="E141" s="15" t="s">
        <v>260</v>
      </c>
      <c r="F141" s="19"/>
      <c r="G141" s="11"/>
      <c r="I141" s="19"/>
      <c r="K141" s="19"/>
      <c r="M141" s="21"/>
      <c r="N141" s="15"/>
      <c r="O141" s="15"/>
    </row>
    <row r="142" spans="1:24" ht="40.049999999999997" hidden="1" customHeight="1" x14ac:dyDescent="0.25">
      <c r="B142" s="15" t="s">
        <v>565</v>
      </c>
      <c r="C142" s="15" t="s">
        <v>566</v>
      </c>
      <c r="D142" s="15" t="s">
        <v>65</v>
      </c>
      <c r="E142" s="9" t="s">
        <v>58</v>
      </c>
      <c r="G142" s="12">
        <v>5</v>
      </c>
      <c r="H142" s="11">
        <v>0</v>
      </c>
      <c r="I142" s="11">
        <v>0</v>
      </c>
      <c r="J142" s="11">
        <v>5</v>
      </c>
      <c r="L142" s="13">
        <v>80000</v>
      </c>
      <c r="M142" s="14">
        <v>80000</v>
      </c>
      <c r="N142" s="9" t="s">
        <v>567</v>
      </c>
      <c r="O142" s="9" t="s">
        <v>510</v>
      </c>
    </row>
    <row r="143" spans="1:24" ht="40.049999999999997" hidden="1" customHeight="1" x14ac:dyDescent="0.25">
      <c r="A143" s="31" t="s">
        <v>568</v>
      </c>
      <c r="B143" s="18" t="s">
        <v>569</v>
      </c>
      <c r="C143" s="60" t="s">
        <v>569</v>
      </c>
      <c r="D143" s="18" t="s">
        <v>571</v>
      </c>
      <c r="E143" s="18" t="s">
        <v>570</v>
      </c>
      <c r="F143" s="40"/>
      <c r="G143" s="30"/>
      <c r="H143" s="30"/>
      <c r="I143" s="40"/>
      <c r="J143" s="30"/>
      <c r="K143" s="28">
        <v>42461</v>
      </c>
      <c r="L143" s="13">
        <v>83698</v>
      </c>
      <c r="M143" s="33">
        <v>251094</v>
      </c>
      <c r="N143" s="24" t="s">
        <v>308</v>
      </c>
      <c r="O143" s="18" t="s">
        <v>29</v>
      </c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ht="40.049999999999997" customHeight="1" x14ac:dyDescent="0.25">
      <c r="A144" s="24" t="s">
        <v>572</v>
      </c>
      <c r="B144" s="18" t="s">
        <v>573</v>
      </c>
      <c r="C144" s="18" t="s">
        <v>574</v>
      </c>
      <c r="D144" s="15" t="s">
        <v>575</v>
      </c>
      <c r="E144" s="18" t="s">
        <v>58</v>
      </c>
      <c r="F144" s="25">
        <v>43556</v>
      </c>
      <c r="G144" s="11"/>
      <c r="I144" s="25"/>
      <c r="K144" s="37">
        <v>45382</v>
      </c>
      <c r="M144" s="27">
        <v>100000</v>
      </c>
      <c r="N144" s="24" t="s">
        <v>63</v>
      </c>
      <c r="O144" s="38" t="s">
        <v>39</v>
      </c>
    </row>
    <row r="145" spans="1:24" ht="40.049999999999997" customHeight="1" x14ac:dyDescent="0.25">
      <c r="A145" s="63" t="s">
        <v>572</v>
      </c>
      <c r="B145" s="64" t="s">
        <v>573</v>
      </c>
      <c r="C145" s="64" t="s">
        <v>574</v>
      </c>
      <c r="D145" s="65" t="s">
        <v>576</v>
      </c>
      <c r="E145" s="65" t="s">
        <v>577</v>
      </c>
      <c r="F145" s="66">
        <v>43617</v>
      </c>
      <c r="G145" s="26">
        <v>60</v>
      </c>
      <c r="H145" s="26">
        <v>0</v>
      </c>
      <c r="I145" s="66"/>
      <c r="J145" s="26">
        <v>60</v>
      </c>
      <c r="K145" s="66">
        <v>45443</v>
      </c>
      <c r="M145" s="67">
        <v>100000</v>
      </c>
      <c r="N145" s="63" t="s">
        <v>63</v>
      </c>
      <c r="O145" s="68" t="s">
        <v>39</v>
      </c>
    </row>
    <row r="146" spans="1:24" ht="40.049999999999997" customHeight="1" x14ac:dyDescent="0.25">
      <c r="A146" s="69" t="s">
        <v>578</v>
      </c>
      <c r="B146" s="70" t="s">
        <v>579</v>
      </c>
      <c r="C146" s="71" t="s">
        <v>580</v>
      </c>
      <c r="D146" s="70" t="s">
        <v>581</v>
      </c>
      <c r="E146" s="64" t="s">
        <v>582</v>
      </c>
      <c r="F146" s="72">
        <v>43131</v>
      </c>
      <c r="G146" s="11"/>
      <c r="I146" s="72"/>
      <c r="K146" s="66">
        <v>43555</v>
      </c>
      <c r="M146" s="67">
        <v>100660</v>
      </c>
      <c r="N146" s="69" t="s">
        <v>40</v>
      </c>
      <c r="O146" s="69"/>
    </row>
    <row r="147" spans="1:24" ht="40.049999999999997" customHeight="1" x14ac:dyDescent="0.25">
      <c r="A147" s="70" t="s">
        <v>583</v>
      </c>
      <c r="B147" s="70" t="s">
        <v>579</v>
      </c>
      <c r="C147" s="71" t="s">
        <v>580</v>
      </c>
      <c r="D147" s="70" t="s">
        <v>581</v>
      </c>
      <c r="E147" s="65" t="s">
        <v>58</v>
      </c>
      <c r="F147" s="72">
        <v>43131</v>
      </c>
      <c r="G147" s="11"/>
      <c r="I147" s="72"/>
      <c r="K147" s="66">
        <v>43555</v>
      </c>
      <c r="M147" s="67">
        <v>100660</v>
      </c>
      <c r="N147" s="69" t="s">
        <v>40</v>
      </c>
      <c r="O147" s="69"/>
    </row>
    <row r="148" spans="1:24" ht="40.049999999999997" customHeight="1" x14ac:dyDescent="0.25">
      <c r="A148" s="16" t="s">
        <v>584</v>
      </c>
      <c r="B148" s="16" t="s">
        <v>585</v>
      </c>
      <c r="C148" s="15" t="s">
        <v>586</v>
      </c>
      <c r="D148" s="16" t="s">
        <v>587</v>
      </c>
      <c r="E148" s="16" t="s">
        <v>39</v>
      </c>
      <c r="F148" s="25">
        <v>43891</v>
      </c>
      <c r="G148" s="26">
        <v>60</v>
      </c>
      <c r="H148" s="26">
        <v>24</v>
      </c>
      <c r="I148" s="25"/>
      <c r="J148" s="26">
        <v>84</v>
      </c>
      <c r="K148" s="25">
        <v>46446</v>
      </c>
      <c r="L148" s="13">
        <v>250000</v>
      </c>
      <c r="M148" s="27">
        <v>2000000</v>
      </c>
      <c r="N148" s="16" t="s">
        <v>40</v>
      </c>
    </row>
    <row r="149" spans="1:24" ht="40.049999999999997" customHeight="1" x14ac:dyDescent="0.25">
      <c r="A149" s="16" t="s">
        <v>76</v>
      </c>
      <c r="B149" s="59" t="s">
        <v>588</v>
      </c>
      <c r="C149" s="15" t="s">
        <v>589</v>
      </c>
      <c r="D149" s="31" t="s">
        <v>590</v>
      </c>
      <c r="E149" s="18" t="s">
        <v>199</v>
      </c>
      <c r="F149" s="25"/>
      <c r="G149" s="16"/>
      <c r="H149" s="16"/>
      <c r="I149" s="25"/>
      <c r="J149" s="16"/>
      <c r="K149" s="16" t="s">
        <v>327</v>
      </c>
      <c r="L149" s="13">
        <v>132661</v>
      </c>
      <c r="M149" s="27">
        <v>530644</v>
      </c>
      <c r="N149" s="16" t="s">
        <v>591</v>
      </c>
      <c r="O149" s="15" t="s">
        <v>204</v>
      </c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ht="40.049999999999997" hidden="1" customHeight="1" x14ac:dyDescent="0.25">
      <c r="A150" s="24" t="s">
        <v>592</v>
      </c>
      <c r="B150" s="18" t="s">
        <v>593</v>
      </c>
      <c r="C150" s="18"/>
      <c r="D150" s="23"/>
      <c r="E150" s="23" t="s">
        <v>345</v>
      </c>
      <c r="F150" s="28"/>
      <c r="G150" s="30"/>
      <c r="H150" s="30"/>
      <c r="I150" s="28"/>
      <c r="J150" s="30"/>
      <c r="K150" s="28"/>
      <c r="M150" s="33"/>
      <c r="N150" s="24"/>
      <c r="O150" s="8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1:24" ht="40.049999999999997" hidden="1" customHeight="1" x14ac:dyDescent="0.25">
      <c r="A151" s="31" t="s">
        <v>594</v>
      </c>
      <c r="B151" s="18" t="s">
        <v>595</v>
      </c>
      <c r="C151" s="18" t="s">
        <v>596</v>
      </c>
      <c r="D151" s="31" t="s">
        <v>597</v>
      </c>
      <c r="E151" s="18" t="s">
        <v>199</v>
      </c>
      <c r="F151" s="28">
        <v>42461</v>
      </c>
      <c r="G151" s="30"/>
      <c r="H151" s="30"/>
      <c r="I151" s="28"/>
      <c r="J151" s="30"/>
      <c r="K151" s="28">
        <v>42825</v>
      </c>
      <c r="L151" s="13">
        <v>7733</v>
      </c>
      <c r="M151" s="33">
        <v>30932</v>
      </c>
      <c r="N151" s="24" t="s">
        <v>134</v>
      </c>
      <c r="O151" s="46" t="s">
        <v>245</v>
      </c>
      <c r="P151" s="24"/>
      <c r="Q151" s="8"/>
      <c r="R151" s="8"/>
      <c r="S151" s="8"/>
      <c r="T151" s="8"/>
      <c r="U151" s="8"/>
      <c r="V151" s="8"/>
      <c r="W151" s="8"/>
      <c r="X151" s="8"/>
    </row>
    <row r="152" spans="1:24" ht="40.049999999999997" customHeight="1" x14ac:dyDescent="0.25">
      <c r="A152" s="15" t="s">
        <v>598</v>
      </c>
      <c r="B152" s="15" t="s">
        <v>599</v>
      </c>
      <c r="C152" s="15" t="s">
        <v>600</v>
      </c>
      <c r="D152" s="15" t="s">
        <v>601</v>
      </c>
      <c r="E152" s="15" t="s">
        <v>26</v>
      </c>
      <c r="F152" s="19">
        <v>43136</v>
      </c>
      <c r="G152" s="20"/>
      <c r="H152" s="20"/>
      <c r="I152" s="19"/>
      <c r="J152" s="20"/>
      <c r="K152" s="19">
        <v>44596</v>
      </c>
      <c r="L152" s="13">
        <v>13780</v>
      </c>
      <c r="M152" s="21">
        <v>55120</v>
      </c>
      <c r="N152" s="15" t="s">
        <v>602</v>
      </c>
      <c r="O152" s="15" t="s">
        <v>603</v>
      </c>
      <c r="P152" s="24"/>
      <c r="Q152" s="15"/>
      <c r="R152" s="15"/>
      <c r="S152" s="15"/>
      <c r="T152" s="15"/>
      <c r="U152" s="15"/>
      <c r="V152" s="15"/>
      <c r="W152" s="15"/>
      <c r="X152" s="15"/>
    </row>
    <row r="153" spans="1:24" ht="40.049999999999997" hidden="1" customHeight="1" x14ac:dyDescent="0.25">
      <c r="A153" s="16" t="s">
        <v>215</v>
      </c>
      <c r="B153" s="16" t="s">
        <v>604</v>
      </c>
      <c r="C153" s="16"/>
      <c r="D153" s="16"/>
      <c r="E153" s="15" t="s">
        <v>83</v>
      </c>
      <c r="F153" s="25"/>
      <c r="G153" s="26"/>
      <c r="H153" s="26"/>
      <c r="I153" s="25"/>
      <c r="J153" s="26"/>
      <c r="K153" s="25"/>
      <c r="M153" s="27"/>
      <c r="N153" s="16"/>
    </row>
    <row r="154" spans="1:24" ht="40.049999999999997" hidden="1" customHeight="1" x14ac:dyDescent="0.25">
      <c r="B154" s="23" t="s">
        <v>605</v>
      </c>
      <c r="C154" s="23" t="s">
        <v>606</v>
      </c>
      <c r="D154" s="9" t="s">
        <v>65</v>
      </c>
      <c r="E154" s="9" t="s">
        <v>70</v>
      </c>
      <c r="G154" s="12">
        <v>6</v>
      </c>
      <c r="H154" s="11">
        <v>0</v>
      </c>
      <c r="I154" s="11">
        <v>0</v>
      </c>
      <c r="J154" s="12">
        <f>G154+H154</f>
        <v>6</v>
      </c>
      <c r="N154" s="9" t="s">
        <v>468</v>
      </c>
      <c r="O154" s="9" t="s">
        <v>510</v>
      </c>
    </row>
    <row r="155" spans="1:24" ht="40.049999999999997" hidden="1" customHeight="1" x14ac:dyDescent="0.25">
      <c r="B155" s="23" t="s">
        <v>607</v>
      </c>
      <c r="C155" s="23" t="s">
        <v>608</v>
      </c>
      <c r="D155" s="9" t="s">
        <v>65</v>
      </c>
      <c r="E155" s="9" t="s">
        <v>70</v>
      </c>
      <c r="G155" s="12">
        <v>6</v>
      </c>
      <c r="H155" s="11">
        <v>0</v>
      </c>
      <c r="I155" s="11">
        <v>0</v>
      </c>
      <c r="J155" s="12">
        <f>G155+H155</f>
        <v>6</v>
      </c>
      <c r="N155" s="9" t="s">
        <v>609</v>
      </c>
      <c r="O155" s="9" t="s">
        <v>510</v>
      </c>
    </row>
    <row r="156" spans="1:24" ht="40.049999999999997" customHeight="1" x14ac:dyDescent="0.25">
      <c r="A156" s="16" t="s">
        <v>131</v>
      </c>
      <c r="B156" s="15" t="s">
        <v>610</v>
      </c>
      <c r="C156" s="15" t="s">
        <v>611</v>
      </c>
      <c r="D156" s="16" t="s">
        <v>612</v>
      </c>
      <c r="E156" s="16" t="s">
        <v>70</v>
      </c>
      <c r="F156" s="25">
        <v>43497</v>
      </c>
      <c r="G156" s="26"/>
      <c r="H156" s="26"/>
      <c r="I156" s="25"/>
      <c r="J156" s="26"/>
      <c r="K156" s="25">
        <v>43708</v>
      </c>
      <c r="M156" s="27">
        <v>255000</v>
      </c>
      <c r="N156" s="16" t="s">
        <v>613</v>
      </c>
      <c r="O156" s="16"/>
    </row>
    <row r="157" spans="1:24" ht="40.049999999999997" customHeight="1" x14ac:dyDescent="0.25">
      <c r="A157" s="73" t="s">
        <v>131</v>
      </c>
      <c r="B157" s="74" t="s">
        <v>614</v>
      </c>
      <c r="C157" s="74" t="s">
        <v>615</v>
      </c>
      <c r="D157" s="16" t="s">
        <v>612</v>
      </c>
      <c r="E157" s="16" t="s">
        <v>70</v>
      </c>
      <c r="F157" s="25">
        <v>43579</v>
      </c>
      <c r="G157" s="26"/>
      <c r="H157" s="26"/>
      <c r="I157" s="75"/>
      <c r="J157" s="26"/>
      <c r="K157" s="75">
        <v>43640</v>
      </c>
      <c r="M157" s="76">
        <v>101181</v>
      </c>
      <c r="N157" s="73" t="s">
        <v>613</v>
      </c>
      <c r="O157" s="73"/>
    </row>
    <row r="158" spans="1:24" ht="40.049999999999997" hidden="1" customHeight="1" x14ac:dyDescent="0.25">
      <c r="A158" s="24" t="s">
        <v>616</v>
      </c>
      <c r="B158" s="18" t="s">
        <v>617</v>
      </c>
      <c r="C158" s="18"/>
      <c r="D158" s="18"/>
      <c r="E158" s="15" t="s">
        <v>58</v>
      </c>
      <c r="F158" s="28"/>
      <c r="G158" s="30"/>
      <c r="H158" s="30"/>
      <c r="I158" s="28"/>
      <c r="J158" s="30"/>
      <c r="K158" s="28"/>
      <c r="M158" s="33"/>
      <c r="N158" s="18"/>
      <c r="O158" s="15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4" ht="40.049999999999997" customHeight="1" x14ac:dyDescent="0.25">
      <c r="A159" s="24" t="s">
        <v>66</v>
      </c>
      <c r="B159" s="15" t="s">
        <v>618</v>
      </c>
      <c r="C159" s="15" t="s">
        <v>619</v>
      </c>
      <c r="D159" s="31" t="s">
        <v>620</v>
      </c>
      <c r="E159" s="15" t="s">
        <v>58</v>
      </c>
      <c r="F159" s="28" t="s">
        <v>621</v>
      </c>
      <c r="G159" s="32">
        <v>14</v>
      </c>
      <c r="H159" s="32">
        <v>0</v>
      </c>
      <c r="I159" s="28">
        <v>0</v>
      </c>
      <c r="J159" s="32">
        <v>14</v>
      </c>
      <c r="K159" s="29">
        <v>44014</v>
      </c>
      <c r="L159" s="13">
        <v>120000</v>
      </c>
      <c r="M159" s="33">
        <v>198000</v>
      </c>
      <c r="N159" s="24" t="s">
        <v>622</v>
      </c>
      <c r="O159" s="15"/>
      <c r="P159" s="8"/>
      <c r="Q159" s="15"/>
      <c r="R159" s="15"/>
      <c r="S159" s="15"/>
      <c r="T159" s="15"/>
      <c r="U159" s="15"/>
      <c r="V159" s="15"/>
      <c r="W159" s="15"/>
      <c r="X159" s="15"/>
    </row>
    <row r="160" spans="1:24" ht="40.049999999999997" customHeight="1" x14ac:dyDescent="0.25">
      <c r="A160" s="15" t="s">
        <v>623</v>
      </c>
      <c r="B160" s="15" t="s">
        <v>624</v>
      </c>
      <c r="C160" s="15" t="s">
        <v>625</v>
      </c>
      <c r="D160" s="15" t="s">
        <v>626</v>
      </c>
      <c r="E160" s="15" t="s">
        <v>18</v>
      </c>
      <c r="F160" s="19">
        <v>42856</v>
      </c>
      <c r="G160" s="20"/>
      <c r="H160" s="20"/>
      <c r="I160" s="19"/>
      <c r="J160" s="20"/>
      <c r="K160" s="19">
        <v>44316</v>
      </c>
      <c r="L160" s="13" t="s">
        <v>627</v>
      </c>
      <c r="M160" s="21" t="s">
        <v>628</v>
      </c>
      <c r="N160" s="15" t="s">
        <v>629</v>
      </c>
      <c r="O160" s="15" t="s">
        <v>630</v>
      </c>
      <c r="P160" s="15"/>
      <c r="Q160" s="24"/>
      <c r="R160" s="24"/>
      <c r="S160" s="24"/>
      <c r="T160" s="24"/>
      <c r="U160" s="24"/>
      <c r="V160" s="24"/>
      <c r="W160" s="24"/>
      <c r="X160" s="24"/>
    </row>
    <row r="161" spans="1:24" ht="40.049999999999997" customHeight="1" x14ac:dyDescent="0.25">
      <c r="A161" s="15" t="s">
        <v>631</v>
      </c>
      <c r="B161" s="15" t="s">
        <v>632</v>
      </c>
      <c r="C161" s="15" t="s">
        <v>633</v>
      </c>
      <c r="D161" s="15" t="s">
        <v>545</v>
      </c>
      <c r="E161" s="15" t="s">
        <v>58</v>
      </c>
      <c r="F161" s="19">
        <v>42156</v>
      </c>
      <c r="G161" s="11"/>
      <c r="I161" s="19"/>
      <c r="K161" s="19">
        <v>43616</v>
      </c>
      <c r="M161" s="21">
        <v>2400000</v>
      </c>
      <c r="N161" s="15" t="s">
        <v>40</v>
      </c>
      <c r="O161" s="15" t="s">
        <v>630</v>
      </c>
    </row>
    <row r="162" spans="1:24" ht="40.049999999999997" customHeight="1" x14ac:dyDescent="0.25">
      <c r="A162" s="15" t="s">
        <v>631</v>
      </c>
      <c r="B162" s="15" t="s">
        <v>632</v>
      </c>
      <c r="C162" s="15" t="s">
        <v>633</v>
      </c>
      <c r="D162" s="15" t="s">
        <v>545</v>
      </c>
      <c r="E162" s="15" t="s">
        <v>18</v>
      </c>
      <c r="F162" s="19">
        <v>42156</v>
      </c>
      <c r="G162" s="20"/>
      <c r="H162" s="20"/>
      <c r="I162" s="19"/>
      <c r="J162" s="20"/>
      <c r="K162" s="19">
        <v>43799</v>
      </c>
      <c r="L162" s="13">
        <v>600000</v>
      </c>
      <c r="M162" s="21">
        <v>2400000</v>
      </c>
      <c r="N162" s="15" t="s">
        <v>40</v>
      </c>
      <c r="O162" s="15" t="s">
        <v>630</v>
      </c>
      <c r="P162" s="15"/>
      <c r="Q162" s="24"/>
      <c r="R162" s="24"/>
      <c r="S162" s="24"/>
      <c r="T162" s="24"/>
      <c r="U162" s="24"/>
      <c r="V162" s="24"/>
      <c r="W162" s="24"/>
      <c r="X162" s="24"/>
    </row>
    <row r="163" spans="1:24" ht="40.049999999999997" customHeight="1" x14ac:dyDescent="0.25">
      <c r="A163" s="15" t="s">
        <v>631</v>
      </c>
      <c r="B163" s="49" t="s">
        <v>632</v>
      </c>
      <c r="C163" s="15" t="s">
        <v>633</v>
      </c>
      <c r="D163" s="15" t="s">
        <v>545</v>
      </c>
      <c r="E163" s="15" t="s">
        <v>58</v>
      </c>
      <c r="F163" s="19">
        <v>42156</v>
      </c>
      <c r="G163" s="11"/>
      <c r="I163" s="19"/>
      <c r="K163" s="19">
        <v>43799</v>
      </c>
      <c r="L163" s="13">
        <v>600000</v>
      </c>
      <c r="M163" s="21">
        <v>2400000</v>
      </c>
      <c r="N163" s="15" t="s">
        <v>40</v>
      </c>
      <c r="O163" s="15" t="s">
        <v>630</v>
      </c>
    </row>
    <row r="164" spans="1:24" ht="40.049999999999997" customHeight="1" x14ac:dyDescent="0.25">
      <c r="A164" s="24" t="s">
        <v>634</v>
      </c>
      <c r="B164" s="18" t="s">
        <v>635</v>
      </c>
      <c r="C164" s="18" t="s">
        <v>636</v>
      </c>
      <c r="D164" s="18" t="s">
        <v>637</v>
      </c>
      <c r="E164" s="18" t="s">
        <v>638</v>
      </c>
      <c r="F164" s="28">
        <v>42278</v>
      </c>
      <c r="G164" s="11"/>
      <c r="I164" s="28"/>
      <c r="K164" s="19">
        <v>44104</v>
      </c>
      <c r="L164" s="13">
        <v>7000</v>
      </c>
      <c r="M164" s="33">
        <v>21000</v>
      </c>
      <c r="N164" s="18" t="s">
        <v>40</v>
      </c>
      <c r="O164" s="18" t="s">
        <v>119</v>
      </c>
    </row>
    <row r="165" spans="1:24" ht="40.049999999999997" hidden="1" customHeight="1" x14ac:dyDescent="0.25">
      <c r="A165" s="15" t="s">
        <v>639</v>
      </c>
      <c r="B165" s="15" t="s">
        <v>640</v>
      </c>
      <c r="C165" s="15"/>
      <c r="D165" s="15"/>
      <c r="E165" s="15" t="s">
        <v>638</v>
      </c>
      <c r="F165" s="19"/>
      <c r="G165" s="20"/>
      <c r="H165" s="20"/>
      <c r="I165" s="19"/>
      <c r="J165" s="20"/>
      <c r="K165" s="19"/>
      <c r="M165" s="21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ht="40.049999999999997" hidden="1" customHeight="1" x14ac:dyDescent="0.25">
      <c r="A166" s="8" t="s">
        <v>641</v>
      </c>
      <c r="B166" s="8" t="s">
        <v>642</v>
      </c>
      <c r="C166" s="10" t="s">
        <v>643</v>
      </c>
      <c r="E166" s="9" t="s">
        <v>83</v>
      </c>
    </row>
    <row r="167" spans="1:24" ht="40.049999999999997" customHeight="1" x14ac:dyDescent="0.25">
      <c r="A167" s="15" t="s">
        <v>644</v>
      </c>
      <c r="B167" s="15" t="s">
        <v>645</v>
      </c>
      <c r="C167" s="15" t="s">
        <v>646</v>
      </c>
      <c r="D167" s="15" t="s">
        <v>647</v>
      </c>
      <c r="E167" s="15"/>
      <c r="F167" s="19">
        <v>43739</v>
      </c>
      <c r="G167" s="20">
        <v>48</v>
      </c>
      <c r="H167" s="20">
        <v>0</v>
      </c>
      <c r="I167" s="19"/>
      <c r="J167" s="20">
        <v>48</v>
      </c>
      <c r="K167" s="19">
        <v>45199</v>
      </c>
      <c r="L167" s="13">
        <v>110000</v>
      </c>
      <c r="M167" s="21">
        <v>440000</v>
      </c>
      <c r="N167" s="15" t="s">
        <v>648</v>
      </c>
      <c r="O167" s="15" t="s">
        <v>649</v>
      </c>
      <c r="P167" s="15"/>
      <c r="Q167" s="24"/>
      <c r="R167" s="24"/>
      <c r="S167" s="24"/>
      <c r="T167" s="24"/>
      <c r="U167" s="24"/>
      <c r="V167" s="24"/>
      <c r="W167" s="24"/>
      <c r="X167" s="24"/>
    </row>
    <row r="168" spans="1:24" ht="40.049999999999997" hidden="1" customHeight="1" x14ac:dyDescent="0.25">
      <c r="A168" s="15" t="s">
        <v>650</v>
      </c>
      <c r="B168" s="15" t="s">
        <v>651</v>
      </c>
      <c r="C168" s="15"/>
      <c r="D168" s="15"/>
      <c r="E168" s="15" t="s">
        <v>139</v>
      </c>
      <c r="F168" s="19"/>
      <c r="G168" s="20"/>
      <c r="H168" s="20"/>
      <c r="I168" s="19"/>
      <c r="J168" s="20"/>
      <c r="K168" s="19"/>
      <c r="M168" s="21"/>
      <c r="N168" s="15"/>
      <c r="O168" s="15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40.049999999999997" hidden="1" customHeight="1" x14ac:dyDescent="0.25">
      <c r="A169" s="31" t="s">
        <v>652</v>
      </c>
      <c r="B169" s="18" t="s">
        <v>653</v>
      </c>
      <c r="C169" s="18"/>
      <c r="D169" s="45"/>
      <c r="E169" s="18" t="s">
        <v>312</v>
      </c>
      <c r="F169" s="41"/>
      <c r="G169" s="30"/>
      <c r="H169" s="30"/>
      <c r="I169" s="41"/>
      <c r="J169" s="30"/>
      <c r="K169" s="28"/>
      <c r="M169" s="33"/>
      <c r="N169" s="24"/>
      <c r="O169" s="46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ht="40.049999999999997" hidden="1" customHeight="1" x14ac:dyDescent="0.25">
      <c r="A170" s="24" t="s">
        <v>131</v>
      </c>
      <c r="B170" s="18" t="s">
        <v>654</v>
      </c>
      <c r="C170" s="18" t="s">
        <v>654</v>
      </c>
      <c r="D170" s="18" t="s">
        <v>655</v>
      </c>
      <c r="E170" s="18" t="s">
        <v>18</v>
      </c>
      <c r="F170" s="41"/>
      <c r="G170" s="30"/>
      <c r="H170" s="30"/>
      <c r="I170" s="41"/>
      <c r="J170" s="30"/>
      <c r="K170" s="28">
        <v>42278</v>
      </c>
      <c r="L170" s="13">
        <v>297</v>
      </c>
      <c r="M170" s="33">
        <v>891</v>
      </c>
      <c r="N170" s="24" t="s">
        <v>656</v>
      </c>
      <c r="O170" s="38" t="s">
        <v>657</v>
      </c>
      <c r="P170" s="8"/>
      <c r="Q170" s="15"/>
      <c r="R170" s="15"/>
      <c r="S170" s="15"/>
      <c r="T170" s="15"/>
      <c r="U170" s="15"/>
      <c r="V170" s="15"/>
      <c r="W170" s="15"/>
      <c r="X170" s="15"/>
    </row>
    <row r="171" spans="1:24" ht="40.049999999999997" customHeight="1" x14ac:dyDescent="0.25">
      <c r="A171" s="15" t="s">
        <v>658</v>
      </c>
      <c r="B171" s="15" t="s">
        <v>659</v>
      </c>
      <c r="C171" s="23" t="s">
        <v>660</v>
      </c>
      <c r="D171" s="15" t="s">
        <v>378</v>
      </c>
      <c r="E171" s="15" t="s">
        <v>58</v>
      </c>
      <c r="F171" s="19">
        <v>42309</v>
      </c>
      <c r="G171" s="11"/>
      <c r="I171" s="19"/>
      <c r="K171" s="19">
        <v>43769</v>
      </c>
      <c r="L171" s="13">
        <v>69000</v>
      </c>
      <c r="M171" s="21">
        <v>276000</v>
      </c>
      <c r="N171" s="15" t="s">
        <v>40</v>
      </c>
      <c r="O171" s="15" t="s">
        <v>661</v>
      </c>
    </row>
    <row r="172" spans="1:24" ht="40.049999999999997" customHeight="1" x14ac:dyDescent="0.25">
      <c r="A172" s="15" t="s">
        <v>131</v>
      </c>
      <c r="B172" s="15" t="s">
        <v>659</v>
      </c>
      <c r="C172" s="23" t="s">
        <v>660</v>
      </c>
      <c r="D172" s="15" t="s">
        <v>378</v>
      </c>
      <c r="E172" s="15" t="s">
        <v>36</v>
      </c>
      <c r="F172" s="19">
        <v>43800</v>
      </c>
      <c r="G172" s="20">
        <v>1</v>
      </c>
      <c r="H172" s="20">
        <v>0</v>
      </c>
      <c r="I172" s="19"/>
      <c r="J172" s="20">
        <v>1</v>
      </c>
      <c r="K172" s="19">
        <v>43830</v>
      </c>
      <c r="L172" s="13">
        <v>4000</v>
      </c>
      <c r="M172" s="21">
        <v>4000</v>
      </c>
      <c r="N172" s="15" t="s">
        <v>662</v>
      </c>
      <c r="O172" s="15" t="s">
        <v>661</v>
      </c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ht="40.049999999999997" customHeight="1" x14ac:dyDescent="0.25">
      <c r="A173" s="15" t="s">
        <v>663</v>
      </c>
      <c r="B173" s="15" t="s">
        <v>664</v>
      </c>
      <c r="C173" s="15" t="s">
        <v>664</v>
      </c>
      <c r="D173" s="15" t="s">
        <v>665</v>
      </c>
      <c r="E173" s="15" t="s">
        <v>199</v>
      </c>
      <c r="F173" s="19">
        <v>43678</v>
      </c>
      <c r="G173" s="11"/>
      <c r="I173" s="19"/>
      <c r="K173" s="19">
        <v>44773</v>
      </c>
      <c r="M173" s="21">
        <f>SUM(L173*3)</f>
        <v>0</v>
      </c>
      <c r="N173" s="15" t="s">
        <v>666</v>
      </c>
      <c r="O173" s="15"/>
    </row>
    <row r="174" spans="1:24" ht="40.049999999999997" hidden="1" customHeight="1" x14ac:dyDescent="0.25">
      <c r="A174" s="8" t="s">
        <v>667</v>
      </c>
      <c r="B174" s="8" t="s">
        <v>668</v>
      </c>
      <c r="E174" s="9" t="s">
        <v>638</v>
      </c>
    </row>
    <row r="175" spans="1:24" ht="40.049999999999997" hidden="1" customHeight="1" x14ac:dyDescent="0.25">
      <c r="A175" s="15" t="s">
        <v>669</v>
      </c>
      <c r="B175" s="15" t="s">
        <v>670</v>
      </c>
      <c r="C175" s="15"/>
      <c r="D175" s="15"/>
      <c r="E175" s="15" t="s">
        <v>104</v>
      </c>
      <c r="F175" s="19"/>
      <c r="G175" s="20"/>
      <c r="H175" s="20"/>
      <c r="I175" s="19"/>
      <c r="J175" s="20"/>
      <c r="K175" s="19"/>
      <c r="M175" s="21"/>
      <c r="N175" s="15"/>
      <c r="O175" s="15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40.049999999999997" hidden="1" customHeight="1" x14ac:dyDescent="0.25">
      <c r="A176" s="15" t="s">
        <v>671</v>
      </c>
      <c r="B176" s="15" t="s">
        <v>672</v>
      </c>
      <c r="C176" s="15" t="s">
        <v>673</v>
      </c>
      <c r="D176" s="15" t="s">
        <v>674</v>
      </c>
      <c r="E176" s="15" t="s">
        <v>26</v>
      </c>
      <c r="F176" s="19">
        <v>43072</v>
      </c>
      <c r="G176" s="11"/>
      <c r="I176" s="19"/>
      <c r="K176" s="19">
        <v>43281</v>
      </c>
      <c r="L176" s="13" t="s">
        <v>675</v>
      </c>
      <c r="M176" s="21" t="s">
        <v>676</v>
      </c>
      <c r="N176" s="15" t="s">
        <v>677</v>
      </c>
      <c r="O176" s="15" t="s">
        <v>678</v>
      </c>
    </row>
    <row r="177" spans="1:24" ht="40.049999999999997" customHeight="1" x14ac:dyDescent="0.25">
      <c r="A177" s="15" t="s">
        <v>679</v>
      </c>
      <c r="B177" s="15" t="s">
        <v>680</v>
      </c>
      <c r="C177" s="15" t="s">
        <v>681</v>
      </c>
      <c r="D177" s="15" t="s">
        <v>682</v>
      </c>
      <c r="E177" s="15" t="s">
        <v>29</v>
      </c>
      <c r="F177" s="19">
        <v>42826</v>
      </c>
      <c r="G177" s="20"/>
      <c r="H177" s="20"/>
      <c r="I177" s="19"/>
      <c r="J177" s="20"/>
      <c r="K177" s="19">
        <v>43921</v>
      </c>
      <c r="L177" s="13">
        <v>67520</v>
      </c>
      <c r="M177" s="21">
        <f>SUM(135040+L177)</f>
        <v>202560</v>
      </c>
      <c r="N177" s="15" t="s">
        <v>683</v>
      </c>
      <c r="O177" s="15" t="s">
        <v>684</v>
      </c>
      <c r="P177" s="24"/>
      <c r="Q177" s="15"/>
      <c r="R177" s="15"/>
      <c r="S177" s="15"/>
      <c r="T177" s="15"/>
      <c r="U177" s="15"/>
      <c r="V177" s="15"/>
      <c r="W177" s="15"/>
      <c r="X177" s="15"/>
    </row>
    <row r="178" spans="1:24" ht="40.049999999999997" customHeight="1" x14ac:dyDescent="0.25">
      <c r="A178" s="15" t="s">
        <v>679</v>
      </c>
      <c r="B178" s="15" t="s">
        <v>680</v>
      </c>
      <c r="C178" s="15" t="s">
        <v>681</v>
      </c>
      <c r="D178" s="15" t="s">
        <v>682</v>
      </c>
      <c r="E178" s="49" t="s">
        <v>26</v>
      </c>
      <c r="F178" s="19">
        <v>42826</v>
      </c>
      <c r="G178" s="11"/>
      <c r="I178" s="19"/>
      <c r="K178" s="19">
        <v>43921</v>
      </c>
      <c r="M178" s="21">
        <f>SUM(135040+L178)</f>
        <v>135040</v>
      </c>
      <c r="N178" s="15" t="s">
        <v>683</v>
      </c>
      <c r="O178" s="15" t="s">
        <v>684</v>
      </c>
    </row>
    <row r="179" spans="1:24" ht="40.049999999999997" customHeight="1" x14ac:dyDescent="0.25">
      <c r="A179" s="15" t="s">
        <v>685</v>
      </c>
      <c r="B179" s="15" t="s">
        <v>686</v>
      </c>
      <c r="C179" s="15" t="s">
        <v>686</v>
      </c>
      <c r="D179" s="15" t="s">
        <v>687</v>
      </c>
      <c r="E179" s="15" t="s">
        <v>70</v>
      </c>
      <c r="F179" s="19">
        <v>43497</v>
      </c>
      <c r="G179" s="20">
        <v>36</v>
      </c>
      <c r="H179" s="20">
        <v>0</v>
      </c>
      <c r="I179" s="19"/>
      <c r="J179" s="20">
        <v>36</v>
      </c>
      <c r="K179" s="19">
        <v>44592</v>
      </c>
      <c r="L179" s="13">
        <v>70000</v>
      </c>
      <c r="M179" s="21">
        <v>210000</v>
      </c>
      <c r="N179" s="16" t="s">
        <v>688</v>
      </c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ht="40.049999999999997" customHeight="1" x14ac:dyDescent="0.25">
      <c r="A180" s="15" t="s">
        <v>685</v>
      </c>
      <c r="B180" s="15" t="s">
        <v>686</v>
      </c>
      <c r="C180" s="15" t="s">
        <v>686</v>
      </c>
      <c r="D180" s="15" t="s">
        <v>687</v>
      </c>
      <c r="E180" s="15" t="s">
        <v>70</v>
      </c>
      <c r="F180" s="19">
        <v>43497</v>
      </c>
      <c r="G180" s="11"/>
      <c r="I180" s="19"/>
      <c r="K180" s="19">
        <v>44957</v>
      </c>
      <c r="M180" s="21">
        <v>280000</v>
      </c>
      <c r="N180" s="16" t="s">
        <v>689</v>
      </c>
      <c r="O180" s="15"/>
    </row>
    <row r="181" spans="1:24" ht="40.049999999999997" hidden="1" customHeight="1" x14ac:dyDescent="0.25">
      <c r="A181" s="24" t="s">
        <v>690</v>
      </c>
      <c r="B181" s="18" t="s">
        <v>691</v>
      </c>
      <c r="C181" s="18"/>
      <c r="E181" s="9" t="s">
        <v>692</v>
      </c>
      <c r="F181" s="39"/>
      <c r="H181" s="12"/>
      <c r="I181" s="39"/>
      <c r="J181" s="12"/>
      <c r="K181" s="39"/>
      <c r="N181" s="24"/>
    </row>
    <row r="182" spans="1:24" ht="40.049999999999997" customHeight="1" x14ac:dyDescent="0.25">
      <c r="A182" s="31" t="s">
        <v>693</v>
      </c>
      <c r="B182" s="18" t="s">
        <v>694</v>
      </c>
      <c r="C182" s="18" t="s">
        <v>695</v>
      </c>
      <c r="D182" s="23" t="s">
        <v>696</v>
      </c>
      <c r="E182" s="18" t="s">
        <v>199</v>
      </c>
      <c r="F182" s="28">
        <v>42887</v>
      </c>
      <c r="G182" s="28"/>
      <c r="H182" s="28"/>
      <c r="I182" s="28"/>
      <c r="J182" s="28"/>
      <c r="K182" s="28">
        <v>44712</v>
      </c>
      <c r="L182" s="13">
        <v>64261</v>
      </c>
      <c r="M182" s="33">
        <v>514088</v>
      </c>
      <c r="N182" s="24" t="s">
        <v>697</v>
      </c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40.049999999999997" hidden="1" customHeight="1" x14ac:dyDescent="0.25">
      <c r="A183" s="31" t="s">
        <v>693</v>
      </c>
      <c r="B183" s="18" t="s">
        <v>694</v>
      </c>
      <c r="C183" s="18" t="s">
        <v>695</v>
      </c>
      <c r="D183" s="23" t="s">
        <v>696</v>
      </c>
      <c r="E183" s="23" t="s">
        <v>199</v>
      </c>
      <c r="F183" s="28">
        <v>42461</v>
      </c>
      <c r="G183" s="30"/>
      <c r="H183" s="30"/>
      <c r="I183" s="28"/>
      <c r="J183" s="30"/>
      <c r="K183" s="28"/>
      <c r="L183" s="13">
        <v>64261</v>
      </c>
      <c r="M183" s="33">
        <v>192783</v>
      </c>
      <c r="N183" s="24" t="s">
        <v>656</v>
      </c>
      <c r="O183" s="18" t="s">
        <v>698</v>
      </c>
      <c r="P183" s="24"/>
      <c r="Q183" s="8"/>
      <c r="R183" s="8"/>
      <c r="S183" s="8"/>
      <c r="T183" s="8"/>
      <c r="U183" s="8"/>
      <c r="V183" s="8"/>
      <c r="W183" s="8"/>
      <c r="X183" s="8"/>
    </row>
    <row r="184" spans="1:24" ht="40.049999999999997" hidden="1" customHeight="1" x14ac:dyDescent="0.25">
      <c r="A184" s="31" t="s">
        <v>693</v>
      </c>
      <c r="B184" s="18" t="s">
        <v>694</v>
      </c>
      <c r="C184" s="18" t="s">
        <v>695</v>
      </c>
      <c r="D184" s="23" t="s">
        <v>696</v>
      </c>
      <c r="E184" s="23" t="s">
        <v>199</v>
      </c>
      <c r="F184" s="24"/>
      <c r="G184" s="11"/>
      <c r="I184" s="24"/>
      <c r="K184" s="41"/>
      <c r="L184" s="13">
        <v>227926</v>
      </c>
      <c r="M184" s="33"/>
      <c r="N184" s="24" t="s">
        <v>656</v>
      </c>
      <c r="O184" s="18" t="s">
        <v>698</v>
      </c>
    </row>
    <row r="185" spans="1:24" ht="40.049999999999997" hidden="1" customHeight="1" x14ac:dyDescent="0.25">
      <c r="A185" s="16" t="s">
        <v>76</v>
      </c>
      <c r="B185" s="59" t="s">
        <v>699</v>
      </c>
      <c r="C185" s="16"/>
      <c r="D185" s="16" t="s">
        <v>700</v>
      </c>
      <c r="E185" s="18" t="s">
        <v>199</v>
      </c>
      <c r="F185" s="25">
        <v>36147</v>
      </c>
      <c r="G185" s="16"/>
      <c r="H185" s="16"/>
      <c r="I185" s="25"/>
      <c r="J185" s="16"/>
      <c r="K185" s="16"/>
      <c r="L185" s="13">
        <v>9203</v>
      </c>
      <c r="M185" s="27">
        <v>36812</v>
      </c>
      <c r="N185" s="16" t="s">
        <v>428</v>
      </c>
      <c r="O185" s="16"/>
    </row>
    <row r="186" spans="1:24" ht="40.049999999999997" customHeight="1" x14ac:dyDescent="0.25">
      <c r="A186" s="15" t="s">
        <v>701</v>
      </c>
      <c r="B186" s="15" t="s">
        <v>702</v>
      </c>
      <c r="C186" s="15" t="s">
        <v>703</v>
      </c>
      <c r="D186" s="15" t="s">
        <v>704</v>
      </c>
      <c r="E186" s="15" t="s">
        <v>199</v>
      </c>
      <c r="F186" s="19">
        <v>42125</v>
      </c>
      <c r="G186" s="20"/>
      <c r="H186" s="20"/>
      <c r="I186" s="19"/>
      <c r="J186" s="20"/>
      <c r="K186" s="19">
        <v>43585</v>
      </c>
      <c r="L186" s="13">
        <v>5940</v>
      </c>
      <c r="M186" s="21">
        <v>23760</v>
      </c>
      <c r="N186" s="15" t="s">
        <v>705</v>
      </c>
      <c r="O186" s="15" t="s">
        <v>204</v>
      </c>
      <c r="P186" s="15"/>
      <c r="Q186" s="8"/>
      <c r="R186" s="8"/>
      <c r="S186" s="8"/>
      <c r="T186" s="8"/>
      <c r="U186" s="8"/>
      <c r="V186" s="8"/>
      <c r="W186" s="8"/>
      <c r="X186" s="8"/>
    </row>
    <row r="187" spans="1:24" ht="40.049999999999997" customHeight="1" x14ac:dyDescent="0.25">
      <c r="A187" s="15" t="s">
        <v>701</v>
      </c>
      <c r="B187" s="15" t="s">
        <v>702</v>
      </c>
      <c r="C187" s="15" t="s">
        <v>703</v>
      </c>
      <c r="D187" s="15" t="s">
        <v>704</v>
      </c>
      <c r="E187" s="15" t="s">
        <v>199</v>
      </c>
      <c r="F187" s="19">
        <v>42125</v>
      </c>
      <c r="G187" s="11"/>
      <c r="I187" s="19"/>
      <c r="K187" s="19">
        <v>44012</v>
      </c>
      <c r="L187" s="13" t="s">
        <v>706</v>
      </c>
      <c r="M187" s="21" t="s">
        <v>707</v>
      </c>
      <c r="N187" s="15" t="s">
        <v>705</v>
      </c>
      <c r="O187" s="15" t="s">
        <v>204</v>
      </c>
    </row>
    <row r="188" spans="1:24" ht="40.049999999999997" customHeight="1" x14ac:dyDescent="0.25">
      <c r="A188" s="16" t="s">
        <v>708</v>
      </c>
      <c r="B188" s="18" t="s">
        <v>709</v>
      </c>
      <c r="C188" s="18" t="s">
        <v>710</v>
      </c>
      <c r="D188" s="16" t="s">
        <v>711</v>
      </c>
      <c r="E188" s="15" t="s">
        <v>39</v>
      </c>
      <c r="F188" s="28">
        <v>43167</v>
      </c>
      <c r="G188" s="30">
        <v>24</v>
      </c>
      <c r="H188" s="30">
        <v>0</v>
      </c>
      <c r="I188" s="28"/>
      <c r="J188" s="30">
        <v>24</v>
      </c>
      <c r="K188" s="28">
        <v>43921</v>
      </c>
      <c r="M188" s="33">
        <v>3633000</v>
      </c>
      <c r="N188" s="23" t="s">
        <v>712</v>
      </c>
      <c r="O188" s="18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:24" ht="40.049999999999997" customHeight="1" x14ac:dyDescent="0.25">
      <c r="A189" s="15" t="s">
        <v>713</v>
      </c>
      <c r="B189" s="15" t="s">
        <v>714</v>
      </c>
      <c r="C189" s="15" t="s">
        <v>715</v>
      </c>
      <c r="D189" s="15" t="s">
        <v>716</v>
      </c>
      <c r="E189" s="15" t="s">
        <v>39</v>
      </c>
      <c r="F189" s="19">
        <v>42919</v>
      </c>
      <c r="G189" s="20">
        <v>24</v>
      </c>
      <c r="H189" s="20">
        <v>24</v>
      </c>
      <c r="I189" s="19">
        <v>2</v>
      </c>
      <c r="J189" s="20">
        <v>48</v>
      </c>
      <c r="K189" s="19">
        <v>45109</v>
      </c>
      <c r="L189" s="13">
        <v>35000</v>
      </c>
      <c r="M189" s="21">
        <v>371648</v>
      </c>
      <c r="N189" s="15" t="s">
        <v>717</v>
      </c>
      <c r="O189" s="15" t="s">
        <v>718</v>
      </c>
      <c r="P189" s="15"/>
      <c r="Q189" s="8"/>
      <c r="R189" s="8"/>
      <c r="S189" s="8"/>
      <c r="T189" s="8"/>
      <c r="U189" s="8"/>
      <c r="V189" s="8"/>
      <c r="W189" s="8"/>
      <c r="X189" s="8"/>
    </row>
    <row r="190" spans="1:24" ht="40.049999999999997" hidden="1" customHeight="1" x14ac:dyDescent="0.25">
      <c r="A190" s="16" t="s">
        <v>76</v>
      </c>
      <c r="B190" s="59" t="s">
        <v>719</v>
      </c>
      <c r="C190" s="16"/>
      <c r="D190" s="16" t="s">
        <v>720</v>
      </c>
      <c r="E190" s="18" t="s">
        <v>199</v>
      </c>
      <c r="F190" s="25">
        <v>42641</v>
      </c>
      <c r="G190" s="16"/>
      <c r="H190" s="16"/>
      <c r="I190" s="25"/>
      <c r="J190" s="16"/>
      <c r="K190" s="16"/>
      <c r="L190" s="13">
        <v>14271</v>
      </c>
      <c r="M190" s="27">
        <v>57084</v>
      </c>
      <c r="N190" s="16" t="s">
        <v>428</v>
      </c>
      <c r="O190" s="16"/>
    </row>
    <row r="191" spans="1:24" ht="40.049999999999997" customHeight="1" x14ac:dyDescent="0.25">
      <c r="A191" s="24" t="s">
        <v>721</v>
      </c>
      <c r="B191" s="18" t="s">
        <v>722</v>
      </c>
      <c r="C191" s="18" t="s">
        <v>723</v>
      </c>
      <c r="D191" s="18" t="s">
        <v>724</v>
      </c>
      <c r="E191" s="18" t="s">
        <v>199</v>
      </c>
      <c r="F191" s="25">
        <v>43208</v>
      </c>
      <c r="G191" s="30"/>
      <c r="H191" s="30"/>
      <c r="I191" s="25"/>
      <c r="J191" s="30"/>
      <c r="K191" s="28">
        <v>43572</v>
      </c>
      <c r="L191" s="13">
        <v>90544</v>
      </c>
      <c r="M191" s="33">
        <v>150000</v>
      </c>
      <c r="N191" s="24" t="s">
        <v>725</v>
      </c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4" ht="40.049999999999997" hidden="1" customHeight="1" x14ac:dyDescent="0.25">
      <c r="A192" s="24" t="s">
        <v>721</v>
      </c>
      <c r="B192" s="18" t="s">
        <v>722</v>
      </c>
      <c r="C192" s="18" t="s">
        <v>726</v>
      </c>
      <c r="D192" s="18" t="s">
        <v>727</v>
      </c>
      <c r="E192" s="18" t="s">
        <v>199</v>
      </c>
      <c r="F192" s="8"/>
      <c r="G192" s="11"/>
      <c r="I192" s="8"/>
      <c r="L192" s="13">
        <v>120663</v>
      </c>
      <c r="M192" s="33">
        <v>28000</v>
      </c>
      <c r="N192" s="24" t="s">
        <v>728</v>
      </c>
      <c r="O192" s="18" t="s">
        <v>257</v>
      </c>
    </row>
    <row r="193" spans="1:24" ht="40.049999999999997" hidden="1" customHeight="1" x14ac:dyDescent="0.25">
      <c r="A193" s="34" t="s">
        <v>729</v>
      </c>
      <c r="B193" s="34" t="s">
        <v>730</v>
      </c>
      <c r="C193" s="34"/>
      <c r="E193" s="9" t="s">
        <v>345</v>
      </c>
      <c r="F193" s="39"/>
      <c r="K193" s="39"/>
    </row>
    <row r="194" spans="1:24" ht="40.049999999999997" hidden="1" customHeight="1" x14ac:dyDescent="0.25">
      <c r="A194" s="24" t="s">
        <v>731</v>
      </c>
      <c r="B194" s="18" t="s">
        <v>732</v>
      </c>
      <c r="C194" s="18"/>
      <c r="D194" s="18"/>
      <c r="E194" s="15" t="s">
        <v>345</v>
      </c>
      <c r="F194" s="28"/>
      <c r="G194" s="30"/>
      <c r="H194" s="30"/>
      <c r="I194" s="28"/>
      <c r="J194" s="30"/>
      <c r="K194" s="28"/>
      <c r="M194" s="33"/>
      <c r="N194" s="18"/>
      <c r="O194" s="15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4" ht="40.049999999999997" customHeight="1" x14ac:dyDescent="0.25">
      <c r="A195" s="31" t="s">
        <v>733</v>
      </c>
      <c r="B195" s="18" t="s">
        <v>734</v>
      </c>
      <c r="C195" s="18" t="s">
        <v>735</v>
      </c>
      <c r="D195" s="16" t="s">
        <v>736</v>
      </c>
      <c r="E195" s="23" t="s">
        <v>39</v>
      </c>
      <c r="F195" s="28">
        <v>43556</v>
      </c>
      <c r="G195" s="30">
        <v>24</v>
      </c>
      <c r="H195" s="30">
        <v>24</v>
      </c>
      <c r="I195" s="28"/>
      <c r="J195" s="30">
        <v>48</v>
      </c>
      <c r="K195" s="28">
        <v>45016</v>
      </c>
      <c r="L195" s="13">
        <v>45000</v>
      </c>
      <c r="M195" s="33">
        <v>180000</v>
      </c>
      <c r="N195" s="23" t="s">
        <v>737</v>
      </c>
      <c r="O195" s="18"/>
      <c r="P195" s="15"/>
      <c r="Q195" s="24"/>
      <c r="R195" s="24"/>
      <c r="S195" s="24"/>
      <c r="T195" s="24"/>
      <c r="U195" s="24"/>
      <c r="V195" s="24"/>
      <c r="W195" s="24"/>
      <c r="X195" s="24"/>
    </row>
    <row r="196" spans="1:24" ht="40.049999999999997" hidden="1" customHeight="1" x14ac:dyDescent="0.25">
      <c r="A196" s="16" t="s">
        <v>76</v>
      </c>
      <c r="B196" s="16" t="s">
        <v>738</v>
      </c>
      <c r="C196" s="16" t="s">
        <v>739</v>
      </c>
      <c r="D196" s="16" t="s">
        <v>740</v>
      </c>
      <c r="E196" s="18" t="s">
        <v>199</v>
      </c>
      <c r="G196" s="77"/>
      <c r="H196" s="77"/>
      <c r="J196" s="77"/>
      <c r="K196" s="9"/>
      <c r="L196" s="13">
        <v>17426</v>
      </c>
      <c r="M196" s="27">
        <v>52278</v>
      </c>
      <c r="N196" s="16" t="s">
        <v>741</v>
      </c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1:24" ht="40.049999999999997" customHeight="1" x14ac:dyDescent="0.25">
      <c r="A197" s="16" t="s">
        <v>742</v>
      </c>
      <c r="B197" s="16" t="s">
        <v>577</v>
      </c>
      <c r="C197" s="16" t="s">
        <v>743</v>
      </c>
      <c r="D197" s="16" t="s">
        <v>744</v>
      </c>
      <c r="E197" s="15" t="s">
        <v>577</v>
      </c>
      <c r="F197" s="25">
        <v>43374</v>
      </c>
      <c r="G197" s="26"/>
      <c r="H197" s="26"/>
      <c r="I197" s="25"/>
      <c r="J197" s="26"/>
      <c r="K197" s="25">
        <v>45930</v>
      </c>
      <c r="L197" s="13">
        <v>10500</v>
      </c>
      <c r="M197" s="27">
        <v>63000</v>
      </c>
      <c r="N197" s="16" t="s">
        <v>40</v>
      </c>
    </row>
    <row r="198" spans="1:24" ht="40.049999999999997" customHeight="1" x14ac:dyDescent="0.25">
      <c r="A198" s="24" t="s">
        <v>131</v>
      </c>
      <c r="B198" s="18" t="s">
        <v>745</v>
      </c>
      <c r="C198" s="18" t="s">
        <v>745</v>
      </c>
      <c r="D198" s="18" t="s">
        <v>746</v>
      </c>
      <c r="E198" s="18" t="s">
        <v>83</v>
      </c>
      <c r="F198" s="28">
        <v>42826</v>
      </c>
      <c r="G198" s="32"/>
      <c r="H198" s="32"/>
      <c r="I198" s="28"/>
      <c r="J198" s="32"/>
      <c r="K198" s="29">
        <v>43921</v>
      </c>
      <c r="L198" s="13">
        <v>1281</v>
      </c>
      <c r="M198" s="33">
        <v>3682</v>
      </c>
      <c r="N198" s="18" t="s">
        <v>40</v>
      </c>
      <c r="O198" s="38" t="s">
        <v>39</v>
      </c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:24" ht="40.049999999999997" customHeight="1" x14ac:dyDescent="0.25">
      <c r="A199" s="15" t="s">
        <v>131</v>
      </c>
      <c r="B199" s="15" t="s">
        <v>747</v>
      </c>
      <c r="C199" s="15" t="s">
        <v>748</v>
      </c>
      <c r="D199" s="15" t="s">
        <v>545</v>
      </c>
      <c r="E199" s="15" t="s">
        <v>18</v>
      </c>
      <c r="F199" s="19">
        <v>43800</v>
      </c>
      <c r="G199" s="20">
        <v>6</v>
      </c>
      <c r="H199" s="20">
        <v>0</v>
      </c>
      <c r="I199" s="19"/>
      <c r="J199" s="20">
        <v>6</v>
      </c>
      <c r="K199" s="19">
        <v>43982</v>
      </c>
      <c r="L199" s="13">
        <v>24999</v>
      </c>
      <c r="M199" s="21">
        <v>24999</v>
      </c>
      <c r="N199" s="15" t="s">
        <v>118</v>
      </c>
      <c r="O199" s="15"/>
      <c r="P199" s="15"/>
      <c r="Q199" s="24"/>
      <c r="R199" s="24"/>
      <c r="S199" s="24"/>
      <c r="T199" s="24"/>
      <c r="U199" s="24"/>
      <c r="V199" s="24"/>
      <c r="W199" s="24"/>
      <c r="X199" s="24"/>
    </row>
    <row r="200" spans="1:24" ht="40.049999999999997" hidden="1" customHeight="1" x14ac:dyDescent="0.25">
      <c r="A200" s="8" t="s">
        <v>749</v>
      </c>
      <c r="B200" s="8" t="s">
        <v>750</v>
      </c>
      <c r="C200" s="10"/>
      <c r="E200" s="9" t="s">
        <v>638</v>
      </c>
    </row>
    <row r="201" spans="1:24" ht="40.049999999999997" customHeight="1" x14ac:dyDescent="0.25">
      <c r="A201" s="15" t="s">
        <v>131</v>
      </c>
      <c r="B201" s="78" t="s">
        <v>751</v>
      </c>
      <c r="C201" s="15" t="s">
        <v>752</v>
      </c>
      <c r="D201" s="15" t="s">
        <v>753</v>
      </c>
      <c r="E201" s="18" t="s">
        <v>58</v>
      </c>
      <c r="F201" s="19">
        <v>42894</v>
      </c>
      <c r="G201" s="79"/>
      <c r="H201" s="79"/>
      <c r="I201" s="19"/>
      <c r="J201" s="79"/>
      <c r="K201" s="80">
        <v>43623</v>
      </c>
      <c r="L201" s="13">
        <v>6155</v>
      </c>
      <c r="M201" s="21">
        <v>18000</v>
      </c>
      <c r="N201" s="15" t="s">
        <v>500</v>
      </c>
      <c r="O201" s="15" t="s">
        <v>754</v>
      </c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:24" ht="40.049999999999997" hidden="1" customHeight="1" x14ac:dyDescent="0.25">
      <c r="A202" s="18" t="s">
        <v>755</v>
      </c>
      <c r="B202" s="81" t="s">
        <v>756</v>
      </c>
      <c r="C202" s="34" t="s">
        <v>757</v>
      </c>
      <c r="D202" s="9" t="s">
        <v>758</v>
      </c>
      <c r="E202" s="9" t="s">
        <v>83</v>
      </c>
      <c r="F202" s="39">
        <v>43891</v>
      </c>
      <c r="G202" s="12">
        <v>12</v>
      </c>
    </row>
    <row r="203" spans="1:24" ht="40.049999999999997" hidden="1" customHeight="1" x14ac:dyDescent="0.25">
      <c r="A203" s="16" t="s">
        <v>759</v>
      </c>
      <c r="B203" s="16" t="s">
        <v>760</v>
      </c>
      <c r="C203" s="16"/>
      <c r="D203" s="16"/>
      <c r="E203" s="15" t="s">
        <v>83</v>
      </c>
      <c r="F203" s="25"/>
      <c r="G203" s="26"/>
      <c r="H203" s="26"/>
      <c r="I203" s="25"/>
      <c r="J203" s="26"/>
      <c r="K203" s="25"/>
      <c r="M203" s="27"/>
      <c r="N203" s="16"/>
    </row>
    <row r="204" spans="1:24" ht="40.049999999999997" hidden="1" customHeight="1" x14ac:dyDescent="0.25">
      <c r="A204" s="8" t="s">
        <v>761</v>
      </c>
      <c r="B204" s="8" t="s">
        <v>762</v>
      </c>
      <c r="E204" s="9" t="s">
        <v>345</v>
      </c>
    </row>
    <row r="205" spans="1:24" ht="40.049999999999997" customHeight="1" x14ac:dyDescent="0.25">
      <c r="A205" s="15" t="s">
        <v>131</v>
      </c>
      <c r="B205" s="15" t="s">
        <v>83</v>
      </c>
      <c r="C205" s="15" t="s">
        <v>763</v>
      </c>
      <c r="D205" s="16" t="s">
        <v>764</v>
      </c>
      <c r="E205" s="16"/>
      <c r="F205" s="25">
        <v>43787</v>
      </c>
      <c r="G205" s="26">
        <v>12</v>
      </c>
      <c r="H205" s="26">
        <v>0</v>
      </c>
      <c r="I205" s="25"/>
      <c r="J205" s="26">
        <v>12</v>
      </c>
      <c r="K205" s="37">
        <v>44152</v>
      </c>
      <c r="L205" s="13">
        <v>100000</v>
      </c>
      <c r="M205" s="27">
        <v>100000</v>
      </c>
      <c r="N205" s="16" t="s">
        <v>765</v>
      </c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1:24" ht="40.049999999999997" customHeight="1" x14ac:dyDescent="0.25">
      <c r="A206" s="15" t="s">
        <v>766</v>
      </c>
      <c r="B206" s="15" t="s">
        <v>767</v>
      </c>
      <c r="C206" s="15" t="s">
        <v>768</v>
      </c>
      <c r="D206" s="15" t="s">
        <v>769</v>
      </c>
      <c r="E206" s="15" t="s">
        <v>18</v>
      </c>
      <c r="F206" s="19">
        <v>43132</v>
      </c>
      <c r="G206" s="20">
        <v>36</v>
      </c>
      <c r="H206" s="20">
        <v>24</v>
      </c>
      <c r="I206" s="19"/>
      <c r="J206" s="20">
        <v>60</v>
      </c>
      <c r="K206" s="19">
        <v>44957</v>
      </c>
      <c r="L206" s="13">
        <v>15000</v>
      </c>
      <c r="M206" s="21">
        <v>75000</v>
      </c>
      <c r="N206" s="15" t="s">
        <v>63</v>
      </c>
      <c r="O206" s="15" t="s">
        <v>770</v>
      </c>
      <c r="P206" s="15"/>
      <c r="Q206" s="8"/>
      <c r="R206" s="8"/>
      <c r="S206" s="8"/>
      <c r="T206" s="8"/>
      <c r="U206" s="8"/>
      <c r="V206" s="8"/>
      <c r="W206" s="8"/>
      <c r="X206" s="8"/>
    </row>
    <row r="207" spans="1:24" ht="40.049999999999997" customHeight="1" x14ac:dyDescent="0.25">
      <c r="A207" s="24" t="s">
        <v>495</v>
      </c>
      <c r="B207" s="18" t="s">
        <v>771</v>
      </c>
      <c r="C207" s="18" t="s">
        <v>771</v>
      </c>
      <c r="D207" s="18" t="s">
        <v>772</v>
      </c>
      <c r="E207" s="18" t="s">
        <v>199</v>
      </c>
      <c r="F207" s="28">
        <v>42856</v>
      </c>
      <c r="G207" s="30"/>
      <c r="H207" s="30"/>
      <c r="I207" s="28"/>
      <c r="J207" s="30"/>
      <c r="K207" s="28">
        <v>44711</v>
      </c>
      <c r="L207" s="13">
        <v>33633</v>
      </c>
      <c r="M207" s="33">
        <v>136000</v>
      </c>
      <c r="N207" s="18" t="s">
        <v>40</v>
      </c>
      <c r="O207" s="60" t="s">
        <v>257</v>
      </c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1:24" ht="40.049999999999997" hidden="1" customHeight="1" x14ac:dyDescent="0.25">
      <c r="A208" s="34" t="s">
        <v>773</v>
      </c>
      <c r="B208" s="34" t="s">
        <v>774</v>
      </c>
      <c r="C208" s="34" t="s">
        <v>775</v>
      </c>
      <c r="E208" s="9" t="s">
        <v>83</v>
      </c>
    </row>
    <row r="209" spans="1:24" ht="40.049999999999997" hidden="1" customHeight="1" x14ac:dyDescent="0.25">
      <c r="A209" s="15" t="s">
        <v>776</v>
      </c>
      <c r="B209" s="15" t="s">
        <v>777</v>
      </c>
      <c r="C209" s="16" t="s">
        <v>778</v>
      </c>
      <c r="D209" s="17"/>
      <c r="E209" s="15" t="s">
        <v>83</v>
      </c>
      <c r="F209" s="19"/>
      <c r="G209" s="20"/>
      <c r="H209" s="20"/>
      <c r="I209" s="19"/>
      <c r="J209" s="20"/>
      <c r="K209" s="19"/>
      <c r="M209" s="21"/>
      <c r="N209" s="15"/>
      <c r="O209" s="15"/>
      <c r="P209" s="8"/>
      <c r="Q209" s="15"/>
      <c r="R209" s="15"/>
      <c r="S209" s="15"/>
      <c r="T209" s="15"/>
      <c r="U209" s="15"/>
      <c r="V209" s="15"/>
      <c r="W209" s="15"/>
      <c r="X209" s="15"/>
    </row>
    <row r="210" spans="1:24" ht="40.049999999999997" hidden="1" customHeight="1" x14ac:dyDescent="0.25">
      <c r="A210" s="24" t="s">
        <v>779</v>
      </c>
      <c r="B210" s="18" t="s">
        <v>780</v>
      </c>
      <c r="C210" s="18"/>
      <c r="E210" s="9" t="s">
        <v>139</v>
      </c>
      <c r="F210" s="39"/>
      <c r="H210" s="12"/>
      <c r="I210" s="39"/>
      <c r="J210" s="12"/>
      <c r="K210" s="39"/>
      <c r="N210" s="24"/>
    </row>
    <row r="211" spans="1:24" ht="40.049999999999997" customHeight="1" x14ac:dyDescent="0.25">
      <c r="A211" s="16" t="s">
        <v>781</v>
      </c>
      <c r="B211" s="16" t="s">
        <v>782</v>
      </c>
      <c r="C211" s="16" t="s">
        <v>782</v>
      </c>
      <c r="D211" s="82" t="s">
        <v>783</v>
      </c>
      <c r="E211" s="15" t="s">
        <v>26</v>
      </c>
      <c r="F211" s="25">
        <v>42826</v>
      </c>
      <c r="G211" s="26">
        <v>48</v>
      </c>
      <c r="H211" s="26">
        <v>0</v>
      </c>
      <c r="I211" s="25"/>
      <c r="J211" s="26">
        <v>48</v>
      </c>
      <c r="K211" s="25">
        <v>44408</v>
      </c>
      <c r="L211" s="13">
        <v>9452</v>
      </c>
      <c r="M211" s="21">
        <v>40000</v>
      </c>
      <c r="N211" s="15" t="s">
        <v>784</v>
      </c>
      <c r="O211" s="15"/>
      <c r="P211" s="15"/>
      <c r="Q211" s="8"/>
      <c r="R211" s="8"/>
      <c r="S211" s="8"/>
      <c r="T211" s="8"/>
      <c r="U211" s="8"/>
      <c r="V211" s="8"/>
      <c r="W211" s="8"/>
      <c r="X211" s="8"/>
    </row>
    <row r="212" spans="1:24" ht="40.049999999999997" hidden="1" customHeight="1" x14ac:dyDescent="0.25">
      <c r="A212" s="18" t="s">
        <v>785</v>
      </c>
      <c r="B212" s="34" t="s">
        <v>786</v>
      </c>
      <c r="C212" s="34" t="s">
        <v>787</v>
      </c>
      <c r="E212" s="9" t="s">
        <v>788</v>
      </c>
    </row>
    <row r="213" spans="1:24" ht="40.049999999999997" hidden="1" customHeight="1" x14ac:dyDescent="0.25">
      <c r="A213" s="15" t="s">
        <v>789</v>
      </c>
      <c r="B213" s="15"/>
      <c r="C213" s="15"/>
      <c r="D213" s="15"/>
      <c r="E213" s="15"/>
      <c r="F213" s="19"/>
      <c r="G213" s="20"/>
      <c r="H213" s="20"/>
      <c r="I213" s="19"/>
      <c r="J213" s="20"/>
      <c r="K213" s="19"/>
      <c r="M213" s="21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:24" ht="40.049999999999997" hidden="1" customHeight="1" x14ac:dyDescent="0.25">
      <c r="A214" s="15" t="s">
        <v>790</v>
      </c>
      <c r="B214" s="15"/>
      <c r="C214" s="15"/>
      <c r="D214" s="15"/>
      <c r="E214" s="15"/>
      <c r="F214" s="19"/>
      <c r="G214" s="20"/>
      <c r="H214" s="20"/>
      <c r="I214" s="19"/>
      <c r="J214" s="20"/>
      <c r="K214" s="19"/>
      <c r="M214" s="21"/>
      <c r="N214" s="15"/>
      <c r="O214" s="15"/>
      <c r="P214" s="24"/>
      <c r="Q214" s="15"/>
      <c r="R214" s="15"/>
      <c r="S214" s="15"/>
      <c r="T214" s="15"/>
      <c r="U214" s="15"/>
      <c r="V214" s="15"/>
      <c r="W214" s="15"/>
      <c r="X214" s="15"/>
    </row>
    <row r="215" spans="1:24" ht="40.049999999999997" hidden="1" customHeight="1" x14ac:dyDescent="0.25">
      <c r="A215" s="24" t="s">
        <v>791</v>
      </c>
      <c r="B215" s="18"/>
      <c r="C215" s="18"/>
      <c r="D215" s="18"/>
      <c r="E215" s="15"/>
      <c r="F215" s="28"/>
      <c r="G215" s="30"/>
      <c r="H215" s="30"/>
      <c r="I215" s="28"/>
      <c r="J215" s="30"/>
      <c r="K215" s="28"/>
      <c r="M215" s="33"/>
      <c r="N215" s="18"/>
      <c r="O215" s="15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ht="40.049999999999997" hidden="1" customHeight="1" x14ac:dyDescent="0.25">
      <c r="A216" s="31" t="s">
        <v>792</v>
      </c>
      <c r="B216" s="18"/>
      <c r="C216" s="18"/>
      <c r="D216" s="45"/>
      <c r="E216" s="18"/>
      <c r="F216" s="41"/>
      <c r="G216" s="30"/>
      <c r="H216" s="30"/>
      <c r="I216" s="41"/>
      <c r="J216" s="30"/>
      <c r="K216" s="28"/>
      <c r="M216" s="33"/>
      <c r="N216" s="24"/>
      <c r="O216" s="46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:24" ht="40.049999999999997" hidden="1" customHeight="1" x14ac:dyDescent="0.25">
      <c r="A217" s="31" t="s">
        <v>793</v>
      </c>
      <c r="B217" s="18"/>
      <c r="C217" s="18"/>
      <c r="D217" s="45"/>
      <c r="E217" s="18"/>
      <c r="F217" s="41"/>
      <c r="G217" s="30"/>
      <c r="H217" s="30"/>
      <c r="I217" s="41"/>
      <c r="J217" s="30"/>
      <c r="K217" s="28"/>
      <c r="M217" s="33"/>
      <c r="N217" s="24"/>
      <c r="O217" s="46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:24" ht="40.049999999999997" hidden="1" customHeight="1" x14ac:dyDescent="0.25">
      <c r="A218" s="31" t="s">
        <v>794</v>
      </c>
      <c r="B218" s="18"/>
      <c r="C218" s="18"/>
      <c r="D218" s="16"/>
      <c r="E218" s="23"/>
      <c r="F218" s="28"/>
      <c r="G218" s="30"/>
      <c r="H218" s="30"/>
      <c r="I218" s="28"/>
      <c r="J218" s="30"/>
      <c r="K218" s="28"/>
      <c r="M218" s="33"/>
      <c r="N218" s="23"/>
      <c r="O218" s="18"/>
      <c r="P218" s="15"/>
      <c r="Q218" s="24"/>
      <c r="R218" s="24"/>
      <c r="S218" s="24"/>
      <c r="T218" s="24"/>
      <c r="U218" s="24"/>
      <c r="V218" s="24"/>
      <c r="W218" s="24"/>
      <c r="X218" s="24"/>
    </row>
    <row r="219" spans="1:24" ht="40.049999999999997" hidden="1" customHeight="1" x14ac:dyDescent="0.25">
      <c r="A219" s="24" t="s">
        <v>795</v>
      </c>
      <c r="B219" s="18"/>
      <c r="C219" s="18"/>
      <c r="D219" s="16"/>
      <c r="E219" s="18"/>
      <c r="F219" s="25"/>
      <c r="G219" s="26"/>
      <c r="H219" s="26"/>
      <c r="I219" s="25"/>
      <c r="J219" s="26"/>
      <c r="K219" s="25"/>
      <c r="M219" s="27"/>
      <c r="N219" s="24"/>
    </row>
    <row r="220" spans="1:24" ht="40.049999999999997" hidden="1" customHeight="1" x14ac:dyDescent="0.25">
      <c r="A220" s="34" t="s">
        <v>796</v>
      </c>
      <c r="B220" s="34"/>
      <c r="C220" s="34"/>
      <c r="F220" s="39"/>
      <c r="K220" s="39"/>
    </row>
    <row r="221" spans="1:24" ht="40.049999999999997" customHeight="1" x14ac:dyDescent="0.25">
      <c r="A221" s="16" t="s">
        <v>131</v>
      </c>
      <c r="C221" s="15" t="s">
        <v>797</v>
      </c>
      <c r="D221" s="15" t="s">
        <v>333</v>
      </c>
      <c r="E221" s="15" t="s">
        <v>798</v>
      </c>
      <c r="F221" s="19">
        <v>41701</v>
      </c>
      <c r="G221" s="11"/>
      <c r="I221" s="19"/>
      <c r="K221" s="19">
        <v>43526</v>
      </c>
      <c r="M221" s="21">
        <v>160710</v>
      </c>
      <c r="N221" s="15" t="s">
        <v>40</v>
      </c>
    </row>
    <row r="222" spans="1:24" ht="40.049999999999997" customHeight="1" x14ac:dyDescent="0.25">
      <c r="A222" s="16" t="s">
        <v>131</v>
      </c>
      <c r="C222" s="15" t="s">
        <v>633</v>
      </c>
      <c r="D222" s="15" t="s">
        <v>545</v>
      </c>
      <c r="E222" s="15" t="s">
        <v>799</v>
      </c>
      <c r="F222" s="19">
        <v>42156</v>
      </c>
      <c r="G222" s="11"/>
      <c r="I222" s="19"/>
      <c r="K222" s="19">
        <v>43616</v>
      </c>
      <c r="M222" s="21">
        <v>2400000</v>
      </c>
      <c r="N222" s="15" t="s">
        <v>40</v>
      </c>
    </row>
    <row r="223" spans="1:24" ht="40.049999999999997" customHeight="1" x14ac:dyDescent="0.25">
      <c r="A223" s="16" t="s">
        <v>131</v>
      </c>
      <c r="C223" s="18" t="s">
        <v>67</v>
      </c>
      <c r="D223" s="31" t="s">
        <v>69</v>
      </c>
      <c r="E223" s="15" t="s">
        <v>799</v>
      </c>
      <c r="F223" s="43">
        <v>42919</v>
      </c>
      <c r="G223" s="11"/>
      <c r="I223" s="43"/>
      <c r="K223" s="29">
        <v>44014</v>
      </c>
      <c r="M223" s="33">
        <v>68895</v>
      </c>
      <c r="N223" s="24" t="s">
        <v>74</v>
      </c>
    </row>
    <row r="224" spans="1:24" ht="40.049999999999997" customHeight="1" x14ac:dyDescent="0.25">
      <c r="A224" s="15"/>
      <c r="B224" s="15"/>
      <c r="C224" s="18" t="s">
        <v>636</v>
      </c>
      <c r="D224" s="18" t="s">
        <v>637</v>
      </c>
      <c r="E224" s="18" t="s">
        <v>638</v>
      </c>
      <c r="F224" s="28">
        <v>42278</v>
      </c>
      <c r="G224" s="11"/>
      <c r="I224" s="28"/>
      <c r="K224" s="19">
        <v>44104</v>
      </c>
      <c r="M224" s="33">
        <v>21000</v>
      </c>
      <c r="N224" s="18" t="s">
        <v>40</v>
      </c>
    </row>
    <row r="225" ht="40.049999999999997" customHeight="1" x14ac:dyDescent="0.25"/>
    <row r="226" ht="40.049999999999997" customHeight="1" x14ac:dyDescent="0.25"/>
    <row r="227" ht="40.049999999999997" customHeight="1" x14ac:dyDescent="0.25"/>
    <row r="228" ht="40.049999999999997" customHeight="1" x14ac:dyDescent="0.25"/>
    <row r="229" ht="40.049999999999997" customHeight="1" x14ac:dyDescent="0.25"/>
    <row r="230" ht="40.049999999999997" customHeight="1" x14ac:dyDescent="0.25"/>
    <row r="231" ht="40.049999999999997" customHeight="1" x14ac:dyDescent="0.25"/>
    <row r="232" ht="40.049999999999997" customHeight="1" x14ac:dyDescent="0.25"/>
    <row r="233" ht="40.049999999999997" customHeight="1" x14ac:dyDescent="0.25"/>
    <row r="234" ht="40.049999999999997" customHeight="1" x14ac:dyDescent="0.25"/>
    <row r="235" ht="40.049999999999997" customHeight="1" x14ac:dyDescent="0.25"/>
    <row r="236" ht="40.049999999999997" customHeight="1" x14ac:dyDescent="0.25"/>
    <row r="237" ht="40.049999999999997" customHeight="1" x14ac:dyDescent="0.25"/>
    <row r="238" ht="40.049999999999997" customHeight="1" x14ac:dyDescent="0.25"/>
    <row r="239" ht="40.049999999999997" customHeight="1" x14ac:dyDescent="0.25"/>
    <row r="240" ht="40.049999999999997" customHeight="1" x14ac:dyDescent="0.25"/>
    <row r="241" ht="40.049999999999997" customHeight="1" x14ac:dyDescent="0.25"/>
    <row r="242" ht="40.049999999999997" customHeight="1" x14ac:dyDescent="0.25"/>
    <row r="243" ht="40.049999999999997" customHeight="1" x14ac:dyDescent="0.25"/>
    <row r="244" ht="40.049999999999997" customHeight="1" x14ac:dyDescent="0.25"/>
    <row r="245" ht="40.049999999999997" customHeight="1" x14ac:dyDescent="0.25"/>
    <row r="246" ht="40.049999999999997" customHeight="1" x14ac:dyDescent="0.25"/>
    <row r="247" ht="40.049999999999997" customHeight="1" x14ac:dyDescent="0.25"/>
  </sheetData>
  <autoFilter ref="A1:O224">
    <filterColumn colId="10">
      <filters>
        <filter val="Call off"/>
        <filter val="open"/>
        <filter val="rolling"/>
        <dateGroupItem year="2027" dateTimeGrouping="year"/>
        <dateGroupItem year="2026" dateTimeGrouping="year"/>
        <dateGroupItem year="2025" dateTimeGrouping="year"/>
        <dateGroupItem year="2024" dateTimeGrouping="year"/>
        <dateGroupItem year="2023" dateTimeGrouping="year"/>
        <dateGroupItem year="2022" dateTimeGrouping="year"/>
        <dateGroupItem year="2021" dateTimeGrouping="year"/>
        <dateGroupItem year="2020" dateTimeGrouping="year"/>
        <dateGroupItem year="2019" dateTimeGrouping="year"/>
      </filters>
    </filterColumn>
  </autoFilter>
  <pageMargins left="0.7" right="0.7" top="0.75" bottom="0.75" header="0.3" footer="0.3"/>
  <pageSetup paperSize="8" scale="43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[1]Data!#REF!</xm:f>
          </x14:formula1>
          <xm:sqref>E1:E1048576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register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KMARDON</dc:creator>
  <cp:lastModifiedBy>KMARDON</cp:lastModifiedBy>
  <dcterms:created xsi:type="dcterms:W3CDTF">2020-06-17T09:49:02Z</dcterms:created>
  <dcterms:modified xsi:type="dcterms:W3CDTF">2020-06-22T09:02:07Z</dcterms:modified>
</cp:coreProperties>
</file>