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ETER\COMMUNITY SERVICES\FOI\"/>
    </mc:Choice>
  </mc:AlternateContent>
  <bookViews>
    <workbookView xWindow="-120" yWindow="-120" windowWidth="2328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E66" i="1"/>
  <c r="F61" i="1" l="1"/>
  <c r="E61" i="1"/>
  <c r="F52" i="1"/>
  <c r="E52" i="1"/>
  <c r="F59" i="1"/>
  <c r="E59" i="1"/>
  <c r="F50" i="1"/>
  <c r="E50" i="1"/>
  <c r="F44" i="1"/>
  <c r="E44" i="1"/>
  <c r="F28" i="1"/>
  <c r="E28" i="1"/>
  <c r="F15" i="1"/>
  <c r="E15" i="1"/>
</calcChain>
</file>

<file path=xl/sharedStrings.xml><?xml version="1.0" encoding="utf-8"?>
<sst xmlns="http://schemas.openxmlformats.org/spreadsheetml/2006/main" count="142" uniqueCount="101">
  <si>
    <t>Cost Centre Description</t>
  </si>
  <si>
    <t>Detail Description</t>
  </si>
  <si>
    <t>REFUSE &amp; RECYCLING</t>
  </si>
  <si>
    <t>National Insurance</t>
  </si>
  <si>
    <t>Superannuation</t>
  </si>
  <si>
    <t>Allowances</t>
  </si>
  <si>
    <t>Salaries - Gross Pay</t>
  </si>
  <si>
    <t>Personality Profiles</t>
  </si>
  <si>
    <t>Employee Related Insurances</t>
  </si>
  <si>
    <t>Medical Fees</t>
  </si>
  <si>
    <t>Retirement and long service awards</t>
  </si>
  <si>
    <t>Agency Staff</t>
  </si>
  <si>
    <t>Fuel Additive</t>
  </si>
  <si>
    <t>Fuel</t>
  </si>
  <si>
    <t>Non Scheduled Maintenance - Labour</t>
  </si>
  <si>
    <t>Washing Down</t>
  </si>
  <si>
    <t>Non Scheduled Maintenance - Parts</t>
  </si>
  <si>
    <t>Non Insurance Damage</t>
  </si>
  <si>
    <t>Other Pooled Transport</t>
  </si>
  <si>
    <t>Hire Of Transport</t>
  </si>
  <si>
    <t>Car Allowances - Employees</t>
  </si>
  <si>
    <t>Operational Equipment</t>
  </si>
  <si>
    <t>General Materials</t>
  </si>
  <si>
    <t>Protective Clothing</t>
  </si>
  <si>
    <t>Print Room Recharges</t>
  </si>
  <si>
    <t>Printer Recharges</t>
  </si>
  <si>
    <t>External Contractor Payments</t>
  </si>
  <si>
    <t>Consultants Fees</t>
  </si>
  <si>
    <t>Telephones</t>
  </si>
  <si>
    <t>Mobile Telephones</t>
  </si>
  <si>
    <t>Mobile Working Tablets</t>
  </si>
  <si>
    <t>Caps System</t>
  </si>
  <si>
    <t>Publicity &amp; Promotion</t>
  </si>
  <si>
    <t>Recycle More</t>
  </si>
  <si>
    <t>Depots</t>
  </si>
  <si>
    <t>Admin. Buildings Exp.</t>
  </si>
  <si>
    <t>Service Management - Support Services</t>
  </si>
  <si>
    <t>Asset Rentals - Depreciation</t>
  </si>
  <si>
    <t>Recycling Scheme - Income</t>
  </si>
  <si>
    <t>Bulky Domestic Waste</t>
  </si>
  <si>
    <t>Sales</t>
  </si>
  <si>
    <t>Recharges in net cost of service GF</t>
  </si>
  <si>
    <t>Recharges to General Fund</t>
  </si>
  <si>
    <t>Budget</t>
  </si>
  <si>
    <t>18/19</t>
  </si>
  <si>
    <t>19/20</t>
  </si>
  <si>
    <t>0370-0005</t>
  </si>
  <si>
    <t>0370-0006</t>
  </si>
  <si>
    <t>0370-0007</t>
  </si>
  <si>
    <t>0370-1116</t>
  </si>
  <si>
    <t>0370-0039</t>
  </si>
  <si>
    <t>0370-0047</t>
  </si>
  <si>
    <t>0370-0049</t>
  </si>
  <si>
    <t>0370-0052</t>
  </si>
  <si>
    <t>0370-0080</t>
  </si>
  <si>
    <t>0370-0525</t>
  </si>
  <si>
    <t>0370-0526</t>
  </si>
  <si>
    <t>0370-0536</t>
  </si>
  <si>
    <t>0370-0540</t>
  </si>
  <si>
    <t>0370-0541</t>
  </si>
  <si>
    <t>0370-0542</t>
  </si>
  <si>
    <t>0370-0543</t>
  </si>
  <si>
    <t>0370-0580</t>
  </si>
  <si>
    <t>0370-0610</t>
  </si>
  <si>
    <t>0370-0710</t>
  </si>
  <si>
    <t>0370-0729</t>
  </si>
  <si>
    <t>0370-0770</t>
  </si>
  <si>
    <t>0370-0779</t>
  </si>
  <si>
    <t>0370-0780</t>
  </si>
  <si>
    <t>0370-0813</t>
  </si>
  <si>
    <t>0370-0827</t>
  </si>
  <si>
    <t>0370-0851</t>
  </si>
  <si>
    <t>0370-0856</t>
  </si>
  <si>
    <t>0370-0859</t>
  </si>
  <si>
    <t>0370-0869</t>
  </si>
  <si>
    <t>0370-0942</t>
  </si>
  <si>
    <t>0370-1988</t>
  </si>
  <si>
    <t>0370-0470</t>
  </si>
  <si>
    <t>0370-1200</t>
  </si>
  <si>
    <t>0370-1330</t>
  </si>
  <si>
    <t>0370-1332</t>
  </si>
  <si>
    <t>0370-1456</t>
  </si>
  <si>
    <t>0370-2129</t>
  </si>
  <si>
    <t>0370-2097</t>
  </si>
  <si>
    <t>0370-2100</t>
  </si>
  <si>
    <t>0370-2223</t>
  </si>
  <si>
    <t>0370-2220</t>
  </si>
  <si>
    <t>Code</t>
  </si>
  <si>
    <t>EMPLOYEE COSTS</t>
  </si>
  <si>
    <t>TRANSPORT</t>
  </si>
  <si>
    <t>SUPPLIES &amp; SERVICES</t>
  </si>
  <si>
    <t>PREMISES</t>
  </si>
  <si>
    <t>RECHARGES</t>
  </si>
  <si>
    <t>INCOME</t>
  </si>
  <si>
    <t>TOTAL EXPENDITURE</t>
  </si>
  <si>
    <t>NET EXPENDITURE</t>
  </si>
  <si>
    <t>NWLDC - GENERAL FUND NET EXPENDITURE BUDGET</t>
  </si>
  <si>
    <t>TOTAL INCOME</t>
  </si>
  <si>
    <t>PROPORTION OF GF BUDGET</t>
  </si>
  <si>
    <t>REFUSE &amp; RECYCLING BUDGETS</t>
  </si>
  <si>
    <t>Service Management - Departmental Recharge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</si>
</sst>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sz val="14"/>
      <color rgb="FF08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quotePrefix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3" fillId="0" borderId="0" xfId="0" quotePrefix="1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6"/>
  <sheetViews>
    <sheetView tabSelected="1" workbookViewId="0">
      <selection activeCell="B1" sqref="B1"/>
    </sheetView>
  </sheetViews>
  <sheetFormatPr defaultRowHeight="14.4" x14ac:dyDescent="0.3"/>
  <cols>
    <col min="1" max="1" width="3.6640625" customWidth="1"/>
    <col min="2" max="2" width="9.6640625" bestFit="1" customWidth="1"/>
    <col min="3" max="3" width="20.44140625" bestFit="1" customWidth="1"/>
    <col min="4" max="4" width="39.5546875" bestFit="1" customWidth="1"/>
    <col min="5" max="6" width="10.33203125" style="3" customWidth="1"/>
    <col min="7" max="7" width="3.44140625" customWidth="1"/>
  </cols>
  <sheetData>
    <row r="2" spans="2:6" ht="17.399999999999999" x14ac:dyDescent="0.3">
      <c r="B2" s="1" t="s">
        <v>99</v>
      </c>
    </row>
    <row r="3" spans="2:6" x14ac:dyDescent="0.3">
      <c r="E3" s="4" t="s">
        <v>43</v>
      </c>
      <c r="F3" s="4" t="s">
        <v>43</v>
      </c>
    </row>
    <row r="4" spans="2:6" x14ac:dyDescent="0.3">
      <c r="B4" t="s">
        <v>87</v>
      </c>
      <c r="C4" t="s">
        <v>0</v>
      </c>
      <c r="D4" t="s">
        <v>1</v>
      </c>
      <c r="E4" s="4" t="s">
        <v>44</v>
      </c>
      <c r="F4" s="4" t="s">
        <v>45</v>
      </c>
    </row>
    <row r="5" spans="2:6" x14ac:dyDescent="0.3">
      <c r="B5" s="6" t="s">
        <v>88</v>
      </c>
      <c r="E5" s="4"/>
      <c r="F5" s="4"/>
    </row>
    <row r="6" spans="2:6" x14ac:dyDescent="0.3">
      <c r="B6" s="2" t="s">
        <v>46</v>
      </c>
      <c r="C6" s="2" t="s">
        <v>2</v>
      </c>
      <c r="D6" s="2" t="s">
        <v>3</v>
      </c>
      <c r="E6" s="3">
        <v>125190</v>
      </c>
      <c r="F6" s="3">
        <v>142960</v>
      </c>
    </row>
    <row r="7" spans="2:6" x14ac:dyDescent="0.3">
      <c r="B7" s="2" t="s">
        <v>47</v>
      </c>
      <c r="C7" s="2" t="s">
        <v>2</v>
      </c>
      <c r="D7" s="2" t="s">
        <v>4</v>
      </c>
      <c r="E7" s="3">
        <v>315260</v>
      </c>
      <c r="F7" s="3">
        <v>385690</v>
      </c>
    </row>
    <row r="8" spans="2:6" x14ac:dyDescent="0.3">
      <c r="B8" s="2" t="s">
        <v>48</v>
      </c>
      <c r="C8" s="2" t="s">
        <v>2</v>
      </c>
      <c r="D8" s="2" t="s">
        <v>5</v>
      </c>
      <c r="E8" s="3">
        <v>2580</v>
      </c>
      <c r="F8" s="3">
        <v>2930</v>
      </c>
    </row>
    <row r="9" spans="2:6" x14ac:dyDescent="0.3">
      <c r="B9" s="2" t="s">
        <v>49</v>
      </c>
      <c r="C9" s="2" t="s">
        <v>2</v>
      </c>
      <c r="D9" s="2" t="s">
        <v>6</v>
      </c>
      <c r="E9" s="3">
        <v>1457710</v>
      </c>
      <c r="F9" s="3">
        <v>1597860</v>
      </c>
    </row>
    <row r="10" spans="2:6" x14ac:dyDescent="0.3">
      <c r="B10" s="2" t="s">
        <v>50</v>
      </c>
      <c r="C10" s="2" t="s">
        <v>2</v>
      </c>
      <c r="D10" s="2" t="s">
        <v>7</v>
      </c>
      <c r="E10" s="3">
        <v>650</v>
      </c>
      <c r="F10" s="3">
        <v>490</v>
      </c>
    </row>
    <row r="11" spans="2:6" x14ac:dyDescent="0.3">
      <c r="B11" s="2" t="s">
        <v>51</v>
      </c>
      <c r="C11" s="2" t="s">
        <v>2</v>
      </c>
      <c r="D11" s="2" t="s">
        <v>8</v>
      </c>
      <c r="E11" s="3">
        <v>13130</v>
      </c>
      <c r="F11" s="3">
        <v>30090</v>
      </c>
    </row>
    <row r="12" spans="2:6" x14ac:dyDescent="0.3">
      <c r="B12" s="2" t="s">
        <v>52</v>
      </c>
      <c r="C12" s="2" t="s">
        <v>2</v>
      </c>
      <c r="D12" s="2" t="s">
        <v>9</v>
      </c>
      <c r="E12" s="3">
        <v>2030</v>
      </c>
      <c r="F12" s="3">
        <v>3500</v>
      </c>
    </row>
    <row r="13" spans="2:6" x14ac:dyDescent="0.3">
      <c r="B13" s="2" t="s">
        <v>53</v>
      </c>
      <c r="C13" s="2" t="s">
        <v>2</v>
      </c>
      <c r="D13" s="2" t="s">
        <v>10</v>
      </c>
      <c r="E13" s="3">
        <v>5400</v>
      </c>
      <c r="F13" s="3">
        <v>3000</v>
      </c>
    </row>
    <row r="14" spans="2:6" x14ac:dyDescent="0.3">
      <c r="B14" s="2" t="s">
        <v>54</v>
      </c>
      <c r="C14" s="2" t="s">
        <v>2</v>
      </c>
      <c r="D14" s="2" t="s">
        <v>11</v>
      </c>
      <c r="E14" s="3">
        <v>30000</v>
      </c>
      <c r="F14" s="3">
        <v>30000</v>
      </c>
    </row>
    <row r="15" spans="2:6" x14ac:dyDescent="0.3">
      <c r="B15" s="2"/>
      <c r="C15" s="2"/>
      <c r="D15" s="2"/>
      <c r="E15" s="9">
        <f>SUM(E6:E14)</f>
        <v>1951950</v>
      </c>
      <c r="F15" s="9">
        <f>SUM(F6:F14)</f>
        <v>2196520</v>
      </c>
    </row>
    <row r="16" spans="2:6" x14ac:dyDescent="0.3">
      <c r="B16" s="8" t="s">
        <v>91</v>
      </c>
      <c r="C16" s="2"/>
      <c r="D16" s="2"/>
    </row>
    <row r="17" spans="2:6" x14ac:dyDescent="0.3">
      <c r="B17" s="2" t="s">
        <v>77</v>
      </c>
      <c r="C17" s="2" t="s">
        <v>2</v>
      </c>
      <c r="D17" s="2" t="s">
        <v>34</v>
      </c>
      <c r="E17" s="10">
        <v>120370</v>
      </c>
      <c r="F17" s="10">
        <v>121910</v>
      </c>
    </row>
    <row r="18" spans="2:6" x14ac:dyDescent="0.3">
      <c r="B18" s="2"/>
      <c r="C18" s="2"/>
      <c r="D18" s="2"/>
    </row>
    <row r="19" spans="2:6" x14ac:dyDescent="0.3">
      <c r="B19" s="8" t="s">
        <v>89</v>
      </c>
      <c r="C19" s="2"/>
      <c r="D19" s="2"/>
    </row>
    <row r="20" spans="2:6" x14ac:dyDescent="0.3">
      <c r="B20" s="2" t="s">
        <v>55</v>
      </c>
      <c r="C20" s="2" t="s">
        <v>2</v>
      </c>
      <c r="D20" s="2" t="s">
        <v>12</v>
      </c>
      <c r="E20" s="3">
        <v>2380</v>
      </c>
      <c r="F20" s="3">
        <v>2500</v>
      </c>
    </row>
    <row r="21" spans="2:6" x14ac:dyDescent="0.3">
      <c r="B21" s="2" t="s">
        <v>56</v>
      </c>
      <c r="C21" s="2" t="s">
        <v>2</v>
      </c>
      <c r="D21" s="2" t="s">
        <v>13</v>
      </c>
      <c r="E21" s="3">
        <v>250000</v>
      </c>
      <c r="F21" s="3">
        <v>276670</v>
      </c>
    </row>
    <row r="22" spans="2:6" x14ac:dyDescent="0.3">
      <c r="B22" s="2" t="s">
        <v>57</v>
      </c>
      <c r="C22" s="2" t="s">
        <v>2</v>
      </c>
      <c r="D22" s="2" t="s">
        <v>14</v>
      </c>
      <c r="E22" s="3">
        <v>10000</v>
      </c>
      <c r="F22" s="3">
        <v>10000</v>
      </c>
    </row>
    <row r="23" spans="2:6" x14ac:dyDescent="0.3">
      <c r="B23" s="2" t="s">
        <v>58</v>
      </c>
      <c r="C23" s="2" t="s">
        <v>2</v>
      </c>
      <c r="D23" s="2" t="s">
        <v>15</v>
      </c>
      <c r="E23" s="3">
        <v>4650</v>
      </c>
      <c r="F23" s="3">
        <v>5000</v>
      </c>
    </row>
    <row r="24" spans="2:6" x14ac:dyDescent="0.3">
      <c r="B24" s="2" t="s">
        <v>59</v>
      </c>
      <c r="C24" s="2" t="s">
        <v>2</v>
      </c>
      <c r="D24" s="2" t="s">
        <v>16</v>
      </c>
      <c r="E24" s="3">
        <v>15000</v>
      </c>
      <c r="F24" s="3">
        <v>15000</v>
      </c>
    </row>
    <row r="25" spans="2:6" x14ac:dyDescent="0.3">
      <c r="B25" s="2" t="s">
        <v>60</v>
      </c>
      <c r="C25" s="2" t="s">
        <v>2</v>
      </c>
      <c r="D25" s="2" t="s">
        <v>17</v>
      </c>
      <c r="E25" s="3">
        <v>6000</v>
      </c>
      <c r="F25" s="3">
        <v>6000</v>
      </c>
    </row>
    <row r="26" spans="2:6" x14ac:dyDescent="0.3">
      <c r="B26" s="2" t="s">
        <v>61</v>
      </c>
      <c r="C26" s="2" t="s">
        <v>2</v>
      </c>
      <c r="D26" s="2" t="s">
        <v>18</v>
      </c>
      <c r="E26" s="3">
        <v>707910</v>
      </c>
      <c r="F26" s="3">
        <v>758560</v>
      </c>
    </row>
    <row r="27" spans="2:6" x14ac:dyDescent="0.3">
      <c r="B27" s="2" t="s">
        <v>62</v>
      </c>
      <c r="C27" s="2" t="s">
        <v>2</v>
      </c>
      <c r="D27" s="2" t="s">
        <v>19</v>
      </c>
      <c r="E27" s="3">
        <v>1030</v>
      </c>
      <c r="F27" s="3">
        <v>1000</v>
      </c>
    </row>
    <row r="28" spans="2:6" x14ac:dyDescent="0.3">
      <c r="B28" s="2"/>
      <c r="C28" s="2"/>
      <c r="D28" s="2"/>
      <c r="E28" s="9">
        <f>SUM(E20:E27)</f>
        <v>996970</v>
      </c>
      <c r="F28" s="9">
        <f>SUM(F20:F27)</f>
        <v>1074730</v>
      </c>
    </row>
    <row r="29" spans="2:6" x14ac:dyDescent="0.3">
      <c r="B29" s="8" t="s">
        <v>90</v>
      </c>
      <c r="C29" s="2"/>
      <c r="D29" s="2"/>
    </row>
    <row r="30" spans="2:6" x14ac:dyDescent="0.3">
      <c r="B30" s="2" t="s">
        <v>63</v>
      </c>
      <c r="C30" s="2" t="s">
        <v>2</v>
      </c>
      <c r="D30" s="2" t="s">
        <v>20</v>
      </c>
      <c r="E30" s="3">
        <v>130</v>
      </c>
      <c r="F30" s="3">
        <v>440</v>
      </c>
    </row>
    <row r="31" spans="2:6" x14ac:dyDescent="0.3">
      <c r="B31" s="2" t="s">
        <v>64</v>
      </c>
      <c r="C31" s="2" t="s">
        <v>2</v>
      </c>
      <c r="D31" s="2" t="s">
        <v>21</v>
      </c>
      <c r="E31" s="3">
        <v>33000</v>
      </c>
      <c r="F31" s="3">
        <v>35000</v>
      </c>
    </row>
    <row r="32" spans="2:6" x14ac:dyDescent="0.3">
      <c r="B32" s="2" t="s">
        <v>65</v>
      </c>
      <c r="C32" s="2" t="s">
        <v>2</v>
      </c>
      <c r="D32" s="2" t="s">
        <v>22</v>
      </c>
      <c r="E32" s="3">
        <v>120000</v>
      </c>
      <c r="F32" s="3">
        <v>160000</v>
      </c>
    </row>
    <row r="33" spans="2:6" x14ac:dyDescent="0.3">
      <c r="B33" s="2" t="s">
        <v>66</v>
      </c>
      <c r="C33" s="2" t="s">
        <v>2</v>
      </c>
      <c r="D33" s="2" t="s">
        <v>23</v>
      </c>
      <c r="E33" s="3">
        <v>12000</v>
      </c>
      <c r="F33" s="3">
        <v>14000</v>
      </c>
    </row>
    <row r="34" spans="2:6" x14ac:dyDescent="0.3">
      <c r="B34" s="2" t="s">
        <v>67</v>
      </c>
      <c r="C34" s="2" t="s">
        <v>2</v>
      </c>
      <c r="D34" s="2" t="s">
        <v>24</v>
      </c>
      <c r="E34" s="3">
        <v>770</v>
      </c>
      <c r="F34" s="3">
        <v>2830</v>
      </c>
    </row>
    <row r="35" spans="2:6" x14ac:dyDescent="0.3">
      <c r="B35" s="2" t="s">
        <v>68</v>
      </c>
      <c r="C35" s="2" t="s">
        <v>2</v>
      </c>
      <c r="D35" s="2" t="s">
        <v>25</v>
      </c>
      <c r="E35" s="3">
        <v>1650</v>
      </c>
      <c r="F35" s="3">
        <v>500</v>
      </c>
    </row>
    <row r="36" spans="2:6" x14ac:dyDescent="0.3">
      <c r="B36" s="2" t="s">
        <v>69</v>
      </c>
      <c r="C36" s="2" t="s">
        <v>2</v>
      </c>
      <c r="D36" s="2" t="s">
        <v>26</v>
      </c>
      <c r="E36" s="3">
        <v>15000</v>
      </c>
      <c r="F36" s="3">
        <v>15000</v>
      </c>
    </row>
    <row r="37" spans="2:6" x14ac:dyDescent="0.3">
      <c r="B37" s="2" t="s">
        <v>70</v>
      </c>
      <c r="C37" s="2" t="s">
        <v>2</v>
      </c>
      <c r="D37" s="2" t="s">
        <v>27</v>
      </c>
      <c r="E37" s="3">
        <v>20000</v>
      </c>
      <c r="F37" s="3">
        <v>0</v>
      </c>
    </row>
    <row r="38" spans="2:6" x14ac:dyDescent="0.3">
      <c r="B38" s="2" t="s">
        <v>71</v>
      </c>
      <c r="C38" s="2" t="s">
        <v>2</v>
      </c>
      <c r="D38" s="2" t="s">
        <v>28</v>
      </c>
      <c r="E38" s="3">
        <v>390</v>
      </c>
      <c r="F38" s="3">
        <v>280</v>
      </c>
    </row>
    <row r="39" spans="2:6" x14ac:dyDescent="0.3">
      <c r="B39" s="2" t="s">
        <v>72</v>
      </c>
      <c r="C39" s="2" t="s">
        <v>2</v>
      </c>
      <c r="D39" s="2" t="s">
        <v>29</v>
      </c>
      <c r="E39" s="3">
        <v>9300</v>
      </c>
      <c r="F39" s="3">
        <v>3030</v>
      </c>
    </row>
    <row r="40" spans="2:6" x14ac:dyDescent="0.3">
      <c r="B40" s="2" t="s">
        <v>73</v>
      </c>
      <c r="C40" s="2" t="s">
        <v>2</v>
      </c>
      <c r="D40" s="2" t="s">
        <v>30</v>
      </c>
      <c r="E40" s="3">
        <v>150</v>
      </c>
      <c r="F40" s="3">
        <v>7650</v>
      </c>
    </row>
    <row r="41" spans="2:6" x14ac:dyDescent="0.3">
      <c r="B41" s="2" t="s">
        <v>74</v>
      </c>
      <c r="C41" s="2" t="s">
        <v>2</v>
      </c>
      <c r="D41" s="2" t="s">
        <v>31</v>
      </c>
      <c r="E41" s="3">
        <v>1380</v>
      </c>
      <c r="F41" s="3">
        <v>1250</v>
      </c>
    </row>
    <row r="42" spans="2:6" x14ac:dyDescent="0.3">
      <c r="B42" s="2" t="s">
        <v>75</v>
      </c>
      <c r="C42" s="2" t="s">
        <v>2</v>
      </c>
      <c r="D42" s="2" t="s">
        <v>32</v>
      </c>
      <c r="E42" s="3">
        <v>18000</v>
      </c>
      <c r="F42" s="3">
        <v>18000</v>
      </c>
    </row>
    <row r="43" spans="2:6" x14ac:dyDescent="0.3">
      <c r="B43" s="2" t="s">
        <v>76</v>
      </c>
      <c r="C43" s="2" t="s">
        <v>2</v>
      </c>
      <c r="D43" s="2" t="s">
        <v>33</v>
      </c>
      <c r="E43" s="3">
        <v>10000</v>
      </c>
      <c r="F43" s="3">
        <v>0</v>
      </c>
    </row>
    <row r="44" spans="2:6" x14ac:dyDescent="0.3">
      <c r="B44" s="2"/>
      <c r="C44" s="2"/>
      <c r="D44" s="2"/>
      <c r="E44" s="9">
        <f>SUM(E30:E43)</f>
        <v>241770</v>
      </c>
      <c r="F44" s="9">
        <f>SUM(F30:F43)</f>
        <v>257980</v>
      </c>
    </row>
    <row r="45" spans="2:6" x14ac:dyDescent="0.3">
      <c r="B45" s="6" t="s">
        <v>92</v>
      </c>
    </row>
    <row r="46" spans="2:6" x14ac:dyDescent="0.3">
      <c r="B46" s="2" t="s">
        <v>78</v>
      </c>
      <c r="C46" s="2" t="s">
        <v>2</v>
      </c>
      <c r="D46" s="2" t="s">
        <v>35</v>
      </c>
      <c r="E46" s="3">
        <v>0</v>
      </c>
      <c r="F46" s="3">
        <v>1350</v>
      </c>
    </row>
    <row r="47" spans="2:6" x14ac:dyDescent="0.3">
      <c r="B47" s="2" t="s">
        <v>79</v>
      </c>
      <c r="C47" s="2" t="s">
        <v>2</v>
      </c>
      <c r="D47" s="2" t="s">
        <v>36</v>
      </c>
      <c r="E47" s="3">
        <v>265560</v>
      </c>
      <c r="F47" s="3">
        <v>357990</v>
      </c>
    </row>
    <row r="48" spans="2:6" x14ac:dyDescent="0.3">
      <c r="B48" s="2" t="s">
        <v>80</v>
      </c>
      <c r="C48" s="2" t="s">
        <v>2</v>
      </c>
      <c r="D48" s="2" t="s">
        <v>100</v>
      </c>
      <c r="E48" s="3">
        <v>89560</v>
      </c>
      <c r="F48" s="3">
        <v>85010</v>
      </c>
    </row>
    <row r="49" spans="2:6" x14ac:dyDescent="0.3">
      <c r="B49" s="2" t="s">
        <v>81</v>
      </c>
      <c r="C49" s="2" t="s">
        <v>2</v>
      </c>
      <c r="D49" s="2" t="s">
        <v>37</v>
      </c>
      <c r="E49" s="3">
        <v>26550</v>
      </c>
      <c r="F49" s="3">
        <v>26550</v>
      </c>
    </row>
    <row r="50" spans="2:6" x14ac:dyDescent="0.3">
      <c r="B50" s="2"/>
      <c r="C50" s="2"/>
      <c r="D50" s="2"/>
      <c r="E50" s="9">
        <f>SUM(E46:E49)</f>
        <v>381670</v>
      </c>
      <c r="F50" s="9">
        <f>SUM(F46:F49)</f>
        <v>470900</v>
      </c>
    </row>
    <row r="51" spans="2:6" x14ac:dyDescent="0.3">
      <c r="B51" s="2"/>
      <c r="C51" s="2"/>
      <c r="D51" s="2"/>
      <c r="E51" s="11"/>
      <c r="F51" s="11"/>
    </row>
    <row r="52" spans="2:6" x14ac:dyDescent="0.3">
      <c r="B52" s="2"/>
      <c r="C52" s="2"/>
      <c r="D52" s="7" t="s">
        <v>94</v>
      </c>
      <c r="E52" s="12">
        <f>+E50+E44+E28+E17+E15</f>
        <v>3692730</v>
      </c>
      <c r="F52" s="12">
        <f>+F50+F44+F28+F17+F15</f>
        <v>4122040</v>
      </c>
    </row>
    <row r="53" spans="2:6" x14ac:dyDescent="0.3">
      <c r="B53" s="8" t="s">
        <v>93</v>
      </c>
      <c r="C53" s="2"/>
      <c r="D53" s="2"/>
    </row>
    <row r="54" spans="2:6" x14ac:dyDescent="0.3">
      <c r="B54" s="2" t="s">
        <v>82</v>
      </c>
      <c r="C54" s="2" t="s">
        <v>2</v>
      </c>
      <c r="D54" s="2" t="s">
        <v>38</v>
      </c>
      <c r="E54" s="3">
        <v>-436000</v>
      </c>
      <c r="F54" s="3">
        <v>-473930</v>
      </c>
    </row>
    <row r="55" spans="2:6" x14ac:dyDescent="0.3">
      <c r="B55" s="2" t="s">
        <v>83</v>
      </c>
      <c r="C55" s="2" t="s">
        <v>2</v>
      </c>
      <c r="D55" s="2" t="s">
        <v>39</v>
      </c>
      <c r="E55" s="3">
        <v>-36000</v>
      </c>
      <c r="F55" s="3">
        <v>-40000</v>
      </c>
    </row>
    <row r="56" spans="2:6" x14ac:dyDescent="0.3">
      <c r="B56" s="2" t="s">
        <v>84</v>
      </c>
      <c r="C56" s="2" t="s">
        <v>2</v>
      </c>
      <c r="D56" s="2" t="s">
        <v>40</v>
      </c>
      <c r="E56" s="3">
        <v>-4000</v>
      </c>
      <c r="F56" s="3">
        <v>-5000</v>
      </c>
    </row>
    <row r="57" spans="2:6" x14ac:dyDescent="0.3">
      <c r="B57" s="2" t="s">
        <v>85</v>
      </c>
      <c r="C57" s="2" t="s">
        <v>2</v>
      </c>
      <c r="D57" s="2" t="s">
        <v>41</v>
      </c>
      <c r="E57" s="3">
        <v>-88060</v>
      </c>
      <c r="F57" s="3">
        <v>-90700</v>
      </c>
    </row>
    <row r="58" spans="2:6" x14ac:dyDescent="0.3">
      <c r="B58" s="2" t="s">
        <v>86</v>
      </c>
      <c r="C58" s="2" t="s">
        <v>2</v>
      </c>
      <c r="D58" s="2" t="s">
        <v>42</v>
      </c>
      <c r="E58" s="3">
        <v>-3550</v>
      </c>
      <c r="F58" s="3">
        <v>-3770</v>
      </c>
    </row>
    <row r="59" spans="2:6" x14ac:dyDescent="0.3">
      <c r="D59" s="5" t="s">
        <v>97</v>
      </c>
      <c r="E59" s="12">
        <f>SUM(E54:E58)</f>
        <v>-567610</v>
      </c>
      <c r="F59" s="12">
        <f>SUM(F54:F58)</f>
        <v>-613400</v>
      </c>
    </row>
    <row r="61" spans="2:6" ht="15" thickBot="1" x14ac:dyDescent="0.35">
      <c r="D61" s="5" t="s">
        <v>95</v>
      </c>
      <c r="E61" s="13">
        <f>+E59+E52</f>
        <v>3125120</v>
      </c>
      <c r="F61" s="13">
        <f>+F59+F52</f>
        <v>3508640</v>
      </c>
    </row>
    <row r="62" spans="2:6" ht="15" thickTop="1" x14ac:dyDescent="0.3"/>
    <row r="64" spans="2:6" x14ac:dyDescent="0.3">
      <c r="C64" s="5" t="s">
        <v>96</v>
      </c>
      <c r="D64" s="5"/>
      <c r="E64" s="14">
        <v>13502753</v>
      </c>
      <c r="F64" s="14">
        <v>14885729.379999999</v>
      </c>
    </row>
    <row r="66" spans="4:6" x14ac:dyDescent="0.3">
      <c r="D66" s="5" t="s">
        <v>98</v>
      </c>
      <c r="E66" s="15">
        <f>+E61/E64</f>
        <v>0.2314431731069953</v>
      </c>
      <c r="F66" s="15">
        <f>+F61/F64</f>
        <v>0.2357049433341237</v>
      </c>
    </row>
  </sheetData>
  <pageMargins left="0" right="0" top="0.19685039370078741" bottom="0.19685039370078741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psimpso</cp:lastModifiedBy>
  <cp:lastPrinted>2020-07-03T13:02:04Z</cp:lastPrinted>
  <dcterms:created xsi:type="dcterms:W3CDTF">2020-07-03T12:52:07Z</dcterms:created>
  <dcterms:modified xsi:type="dcterms:W3CDTF">2020-07-03T13:16:56Z</dcterms:modified>
</cp:coreProperties>
</file>